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8" yWindow="65524" windowWidth="14436" windowHeight="9852" activeTab="0"/>
  </bookViews>
  <sheets>
    <sheet name="K03 i MKiDN" sheetId="1" r:id="rId1"/>
  </sheets>
  <definedNames>
    <definedName name="bartoszycki">#REF!</definedName>
    <definedName name="_xlnm.Print_Area" localSheetId="0">'K03 i MKiDN'!$A$1:$M$238</definedName>
  </definedNames>
  <calcPr fullCalcOnLoad="1"/>
</workbook>
</file>

<file path=xl/sharedStrings.xml><?xml version="1.0" encoding="utf-8"?>
<sst xmlns="http://schemas.openxmlformats.org/spreadsheetml/2006/main" count="795" uniqueCount="768">
  <si>
    <t>Dział 1. DANE IDENTYFIKACYJNE PLACÓWKI BIBLIOTECZNEJ (stan w dniu 31 XII)</t>
  </si>
  <si>
    <t>1. Rodzaj placówki bibliotecznej</t>
  </si>
  <si>
    <t>3. Organizator jednostki</t>
  </si>
  <si>
    <t>mikroformy</t>
  </si>
  <si>
    <t>16-19 lat</t>
  </si>
  <si>
    <t>pow. 60 lat</t>
  </si>
  <si>
    <t>wg wieku</t>
  </si>
  <si>
    <t>Pozostali</t>
  </si>
  <si>
    <t>wg zajęcia</t>
  </si>
  <si>
    <t>książek</t>
  </si>
  <si>
    <t>czasopism oprawnych</t>
  </si>
  <si>
    <t>czasopism nieoprawnych</t>
  </si>
  <si>
    <t>Liczba wypożyczeń na zewnątrz</t>
  </si>
  <si>
    <t>Liczba wypożyczeń na miejscu</t>
  </si>
  <si>
    <t>Liczba miejsc dla czytelników</t>
  </si>
  <si>
    <t>Ogółem</t>
  </si>
  <si>
    <t>w tym audiowizualnych</t>
  </si>
  <si>
    <t>Aleph</t>
  </si>
  <si>
    <t>Co-Liber</t>
  </si>
  <si>
    <t>Horizon</t>
  </si>
  <si>
    <t>ISIS</t>
  </si>
  <si>
    <t>Libra</t>
  </si>
  <si>
    <t>MAK</t>
  </si>
  <si>
    <t>MOL</t>
  </si>
  <si>
    <t>Patron</t>
  </si>
  <si>
    <t>Prolib</t>
  </si>
  <si>
    <t>Schola</t>
  </si>
  <si>
    <t>Sowa</t>
  </si>
  <si>
    <t>VTLS (Virtua)</t>
  </si>
  <si>
    <t>w tym zakup</t>
  </si>
  <si>
    <t>książki - literatura piękna dla dzieci</t>
  </si>
  <si>
    <t>książki - literatura piękna dla dorosłych</t>
  </si>
  <si>
    <t>książki - literatura z innych działów</t>
  </si>
  <si>
    <t>literatura piękna dla dzieci</t>
  </si>
  <si>
    <t>literatura piękna dla dorosłych</t>
  </si>
  <si>
    <t>literatura z innych dziedzin</t>
  </si>
  <si>
    <t>ogółem</t>
  </si>
  <si>
    <t>w tym audiowizualne</t>
  </si>
  <si>
    <t>na zewnątrz</t>
  </si>
  <si>
    <t>na miejscu</t>
  </si>
  <si>
    <t>w tym w pracowni komputerowej/przy stanowiskach komputerowych</t>
  </si>
  <si>
    <t>inny (jaki?)</t>
  </si>
  <si>
    <t>biblioteka wojewódzka</t>
  </si>
  <si>
    <t>biblioteka powiatowa</t>
  </si>
  <si>
    <t>biblioteka miasta na prawach powiatu</t>
  </si>
  <si>
    <t>Zbiory elektroniczne zinwentaryzowane</t>
  </si>
  <si>
    <t>powiat</t>
  </si>
  <si>
    <t>gmina</t>
  </si>
  <si>
    <t>miejscowość</t>
  </si>
  <si>
    <t>ulica</t>
  </si>
  <si>
    <t>numer domu</t>
  </si>
  <si>
    <t>kod pocztowy</t>
  </si>
  <si>
    <t>poczta</t>
  </si>
  <si>
    <t>adres strony internetowej</t>
  </si>
  <si>
    <t>2. Dane teleadresowe placówki</t>
  </si>
  <si>
    <t>numer telefonu osoby do kontaktu</t>
  </si>
  <si>
    <t>Imię i nazwisko osoby do kontaktu w sprawie danych statystycznych placówki</t>
  </si>
  <si>
    <t>4. Zadania ponadlokalne</t>
  </si>
  <si>
    <t>publiczno-szkolna</t>
  </si>
  <si>
    <t>ośrodka kultury lub innej instytucji kultury</t>
  </si>
  <si>
    <t>w strukturze innej instytucji niż instytucja kultury</t>
  </si>
  <si>
    <t>Dział 2. INFRASTRUKTURA</t>
  </si>
  <si>
    <t>liczba dni otwarcia biblioteki w tygodniu</t>
  </si>
  <si>
    <t>czynna w sobotę</t>
  </si>
  <si>
    <t>czynna w niedzielę</t>
  </si>
  <si>
    <t>Dla osób poruszających się na wózkach inwalidzkich</t>
  </si>
  <si>
    <t>wejście do budynku</t>
  </si>
  <si>
    <t>udogodnienia wewnątrz budynku</t>
  </si>
  <si>
    <t>Dla użytkowników niewidzących i słabowidzących</t>
  </si>
  <si>
    <t>odrębny budynek</t>
  </si>
  <si>
    <t>lokal w budynku współużytkowanym z innymi instytucjami, firmami</t>
  </si>
  <si>
    <t>przed 1945 r.</t>
  </si>
  <si>
    <t>Budynek/lokal wybudowany:</t>
  </si>
  <si>
    <t>w roku sprawozdawczym</t>
  </si>
  <si>
    <t>Data ostatniej modernizacji budynku/lokalu</t>
  </si>
  <si>
    <t>Wpisany do rejestru zabytków</t>
  </si>
  <si>
    <t>4. Pomieszczenia biblioteczne</t>
  </si>
  <si>
    <t>Powierzchnia użytkowa pomieszczeń w m2</t>
  </si>
  <si>
    <t>w tym dla osób niepełnosprawnych</t>
  </si>
  <si>
    <t>5. Liczba komputerów użytkowanych w bibliotece/filii</t>
  </si>
  <si>
    <t xml:space="preserve">w tym </t>
  </si>
  <si>
    <t>podłączenie własnego komputera użytkownika</t>
  </si>
  <si>
    <t>dostęp do gniazda internetowego</t>
  </si>
  <si>
    <t>korzystanie z Internetu bezprzewodowego</t>
  </si>
  <si>
    <t>Dział 3. PRACOWNICY BIBLIOTEKI</t>
  </si>
  <si>
    <t>1. Zatrudnienie</t>
  </si>
  <si>
    <t>w tym pełnozatrudnieni</t>
  </si>
  <si>
    <t>Pracujący (ogółem) w osobach</t>
  </si>
  <si>
    <t>Działalności podstawowej</t>
  </si>
  <si>
    <t>Razem</t>
  </si>
  <si>
    <t>na stanowiskach bibliotekarskich</t>
  </si>
  <si>
    <t>w tym z wykształceniem bibliotekarskim</t>
  </si>
  <si>
    <t>wyższym</t>
  </si>
  <si>
    <t>średnim</t>
  </si>
  <si>
    <t>Administracji, obsługi technicznej i porządkowej</t>
  </si>
  <si>
    <t>2. Doskonalenie zawodowe pracowników biblioteki w ciągu roku</t>
  </si>
  <si>
    <t>Liczba</t>
  </si>
  <si>
    <t>Doskonalenie zawodowe pracowników biblioteki</t>
  </si>
  <si>
    <t>Dział 4. ZBIORY BIBLIOTECZNE</t>
  </si>
  <si>
    <t>Wpływy w ciągu roku</t>
  </si>
  <si>
    <t>Ubytki w ciągu roku</t>
  </si>
  <si>
    <t>Księgozbiór ogółem</t>
  </si>
  <si>
    <t>w tym czasopisma</t>
  </si>
  <si>
    <t>Liczba tytułów czasopism bieżących</t>
  </si>
  <si>
    <t>stare druki</t>
  </si>
  <si>
    <t>druki muzyczne</t>
  </si>
  <si>
    <t>dokumenty kartograficzne</t>
  </si>
  <si>
    <t>dokumenty graficzne</t>
  </si>
  <si>
    <t>normy, opisy patentowe</t>
  </si>
  <si>
    <t>Pozostałe zbiory nieelektroniczne</t>
  </si>
  <si>
    <t>Licencjonowane zbiory elektroniczne, do których biblioteka opłaciła dostęp</t>
  </si>
  <si>
    <t>czasopisma elektroniczne</t>
  </si>
  <si>
    <t>bazy danych</t>
  </si>
  <si>
    <t>inne zbiory elektroniczne</t>
  </si>
  <si>
    <t>Dział 5. FINANSE BIBLIOTEKI</t>
  </si>
  <si>
    <r>
      <t xml:space="preserve">1. Źródła finansowania biblioteki w okresie sprawozdawczym                                                                                                                                                                                                                                                                   </t>
    </r>
    <r>
      <rPr>
        <b/>
        <sz val="9"/>
        <rFont val="Arial Narrow"/>
        <family val="2"/>
      </rPr>
      <t xml:space="preserve"> </t>
    </r>
    <r>
      <rPr>
        <i/>
        <sz val="9"/>
        <rFont val="Arial Narrow"/>
        <family val="2"/>
      </rPr>
      <t>(wypełniają wyłącznie biblioteki główne (macierzyste) uwzględniając dane dotyczące całego budżetu biblioteki, wszystkich jej agend i filii)</t>
    </r>
  </si>
  <si>
    <t>Dotacje organizatora</t>
  </si>
  <si>
    <t>Dotacje z innych źródeł</t>
  </si>
  <si>
    <t>Środki wypracowane</t>
  </si>
  <si>
    <t>Pozostałe</t>
  </si>
  <si>
    <r>
      <t>2. Wydatki na materiały biblioteczne w okresie sprawozdawczym</t>
    </r>
    <r>
      <rPr>
        <sz val="10"/>
        <rFont val="Arial Narrow"/>
        <family val="2"/>
      </rPr>
      <t xml:space="preserve"> </t>
    </r>
    <r>
      <rPr>
        <i/>
        <sz val="9"/>
        <rFont val="Arial Narrow"/>
        <family val="2"/>
      </rPr>
      <t>(wypełniają wszystkie jednostki sprawozdawcze)</t>
    </r>
  </si>
  <si>
    <t>Książki</t>
  </si>
  <si>
    <t>Licencjonowane zbiory elektroniczne, do których biblioteka opłaciła dostęp (bazy danych, czasopisma, książki elektroniczne)</t>
  </si>
  <si>
    <t>Dział 6. UŻYTKOWNICY BIBLIOTEK I ODWIEDZINY W CIĄGU ROKU</t>
  </si>
  <si>
    <t>1. Stan liczbowy</t>
  </si>
  <si>
    <t>Użytkownicy zarejestrowani w bibliotece</t>
  </si>
  <si>
    <t>Czytelnicy (użytkownicy aktywnie wypożyczający)</t>
  </si>
  <si>
    <t>Odwiedziny w bibliotece</t>
  </si>
  <si>
    <t>2. Czytelnicy (użytkownicy aktywnie wypożyczających) według wieku i zajęcia</t>
  </si>
  <si>
    <t>1. Liczba wypożyczeń i udostępnień w ciągu roku</t>
  </si>
  <si>
    <t>Wypożyczenia i udostępnienia księgozbioru</t>
  </si>
  <si>
    <t>Wypożyczenia i udostępnienia pozostałych zbiorów nieelektronicznych</t>
  </si>
  <si>
    <t>Dokumentów elektronicznych na nośniku fizycznym</t>
  </si>
  <si>
    <t>2. Korzystanie ze zbiorów elektronicznych dostępnych zdalnie lub w sieci lokalnej w ciągu roku sprawozdawczego</t>
  </si>
  <si>
    <t>Liczba sesji</t>
  </si>
  <si>
    <t>Liczba pobranych dokumentów</t>
  </si>
  <si>
    <t>Liczba wyświetleń publikacji z własnej biblioteki cyfrowej</t>
  </si>
  <si>
    <t>1. Usługi biblioteczne, które biblioteka oferuje:</t>
  </si>
  <si>
    <t>katalog online</t>
  </si>
  <si>
    <t>możliwość zdalnego składania zamówień na materiały biblioteczne</t>
  </si>
  <si>
    <t>możliwość zdalnej rezerwacji materiałów bibliotecznych do wypożyczenia</t>
  </si>
  <si>
    <t>możliwość zdalnego przedłużania terminów zwrotów materiałów bibliotecznych</t>
  </si>
  <si>
    <t>zdalny dostęp do licencjonowanych zasobów elektronicznych, spoza sieci instytucji</t>
  </si>
  <si>
    <t>elektroniczne kursy, szkolenia biblioteczne (e-learning)</t>
  </si>
  <si>
    <t>blogi biblioteczne, kanał RSS (wiadomości, ogłoszenia, wydarzenia w bibliotece)</t>
  </si>
  <si>
    <t>formularze zapytań do bibliotekarza</t>
  </si>
  <si>
    <t>profile na portalach społecznościowych</t>
  </si>
  <si>
    <t>zbiory opracowane komputerowo jako % ogólnej liczby zbiorów</t>
  </si>
  <si>
    <t>2. Biblioteka tworzy samodzielnie lub we współpracy:</t>
  </si>
  <si>
    <t>Bazy danych</t>
  </si>
  <si>
    <t xml:space="preserve">Bibliotekę cyfrową </t>
  </si>
  <si>
    <t>Liczba baz danych</t>
  </si>
  <si>
    <t>Liczba obiektów włączonych w danym roku</t>
  </si>
  <si>
    <t>interaktywne usługi informacyjne (komunikatory, czat, itp.)</t>
  </si>
  <si>
    <t>imprez/zajęć</t>
  </si>
  <si>
    <t>uczestników</t>
  </si>
  <si>
    <t>godzin</t>
  </si>
  <si>
    <t>Konferencje, seminaria organizowane przez bibliotekę</t>
  </si>
  <si>
    <t>Wydawnictwa zwarte</t>
  </si>
  <si>
    <t>w tym elektroniczne</t>
  </si>
  <si>
    <t>Wydawnictwa ciągłe</t>
  </si>
  <si>
    <t>Liczba tytułów</t>
  </si>
  <si>
    <t>MAK+</t>
  </si>
  <si>
    <t>w tym z selekcji</t>
  </si>
  <si>
    <t>w tym książki:</t>
  </si>
  <si>
    <t>w tym dokumenty życia społecznego</t>
  </si>
  <si>
    <t>inne zbiory:</t>
  </si>
  <si>
    <t>Wypożyczenia międzybiblioteczne do bibliotek</t>
  </si>
  <si>
    <t>Wypożyczenia międzybiblioteczne z bibliotek</t>
  </si>
  <si>
    <r>
      <t xml:space="preserve">numer telefonu - </t>
    </r>
    <r>
      <rPr>
        <sz val="9"/>
        <rFont val="Arial Narrow"/>
        <family val="2"/>
      </rPr>
      <t>w formacie (0-XX) XXX XX XX</t>
    </r>
  </si>
  <si>
    <r>
      <t xml:space="preserve">numer faksu </t>
    </r>
    <r>
      <rPr>
        <sz val="9"/>
        <rFont val="Arial Narrow"/>
        <family val="2"/>
      </rPr>
      <t>- w formacie (0-XX) XXX XX XX</t>
    </r>
  </si>
  <si>
    <t>Zbiory elektroniczne zainwentaryzowane</t>
  </si>
  <si>
    <t>gmina miejska</t>
  </si>
  <si>
    <t>gmina miejsko-wiejska</t>
  </si>
  <si>
    <t>gmina wiejska</t>
  </si>
  <si>
    <t>samorząd gminny</t>
  </si>
  <si>
    <t>samorząd powiatowy</t>
  </si>
  <si>
    <t>samorząd wojewódzki</t>
  </si>
  <si>
    <t>nie pełni żadnej z wymienionych funkcji</t>
  </si>
  <si>
    <t>bartoszycki</t>
  </si>
  <si>
    <t>braniewski</t>
  </si>
  <si>
    <t>działdowski</t>
  </si>
  <si>
    <t>elbląski</t>
  </si>
  <si>
    <t>ełcki</t>
  </si>
  <si>
    <t>giżycki</t>
  </si>
  <si>
    <t>gołdapski</t>
  </si>
  <si>
    <t>iławski</t>
  </si>
  <si>
    <t>kętrzyński</t>
  </si>
  <si>
    <t>lidzbarski</t>
  </si>
  <si>
    <t>miasta Elbląg</t>
  </si>
  <si>
    <t>miasta Olsztyn</t>
  </si>
  <si>
    <t>mrągowski</t>
  </si>
  <si>
    <t>nidzicki</t>
  </si>
  <si>
    <t>nowomiejski</t>
  </si>
  <si>
    <t>olecki</t>
  </si>
  <si>
    <t>olsztyński</t>
  </si>
  <si>
    <t>ostródzki</t>
  </si>
  <si>
    <t>piski</t>
  </si>
  <si>
    <t>szczycieński</t>
  </si>
  <si>
    <t>węgorzewski</t>
  </si>
  <si>
    <t>przepustowość łącza (Mb/s)</t>
  </si>
  <si>
    <t>w tym książki dźwiękowe (audiobooki, książki mówione)</t>
  </si>
  <si>
    <t>do 5 lat</t>
  </si>
  <si>
    <t>6-12 lat</t>
  </si>
  <si>
    <t>13-15 lat</t>
  </si>
  <si>
    <t>20-24 lata</t>
  </si>
  <si>
    <t>25-44 lata</t>
  </si>
  <si>
    <t>45-60 lat</t>
  </si>
  <si>
    <t>link do katalogu online</t>
  </si>
  <si>
    <t>liczba godzin</t>
  </si>
  <si>
    <t>liczba minut</t>
  </si>
  <si>
    <t>materiały audiowizualne:</t>
  </si>
  <si>
    <t>7. Liczba oddziałów dla dzieci i młodzieży</t>
  </si>
  <si>
    <t>czynna/nieczynna/zlikwidowana</t>
  </si>
  <si>
    <t>pozostali - pracownicy dzialalności podstawowej zatrudnieni na stanowiskach innych niż bibliotekarskie</t>
  </si>
  <si>
    <t>czynna</t>
  </si>
  <si>
    <t>nieczynna</t>
  </si>
  <si>
    <t>zlikwidowana</t>
  </si>
  <si>
    <t>Przychody brutto w złotych (bez znaku po przecinku)</t>
  </si>
  <si>
    <t>LICZBA UDZIELONYCH INFORMACJI</t>
  </si>
  <si>
    <t>Dział 7. WYKORZYSTANIE USŁUG BIBLIOTECZNYCH</t>
  </si>
  <si>
    <t>forum dyskusyjne, księga gości</t>
  </si>
  <si>
    <t>Dział 8. USŁUGI ELEKTRONICZNE</t>
  </si>
  <si>
    <t>Dział 9. INNE FORMY DZIAŁALNOŚCI BIBLIOTEKI</t>
  </si>
  <si>
    <t>Dział 10. WYDAWNICTWA WŁASNE BIBLIOTEKI</t>
  </si>
  <si>
    <t>mmmm</t>
  </si>
  <si>
    <t>inny</t>
  </si>
  <si>
    <t>w latach 1945-1989</t>
  </si>
  <si>
    <t>Banie Mazurskie</t>
  </si>
  <si>
    <t>Barciany</t>
  </si>
  <si>
    <t>Barczewo</t>
  </si>
  <si>
    <t>Bartoszyce</t>
  </si>
  <si>
    <t>Biskupiec</t>
  </si>
  <si>
    <t>Bisztynek</t>
  </si>
  <si>
    <t>Braniewo</t>
  </si>
  <si>
    <t>Budry</t>
  </si>
  <si>
    <t>Dąbrówno</t>
  </si>
  <si>
    <t>Dobre Miasto</t>
  </si>
  <si>
    <t>Dubeninki</t>
  </si>
  <si>
    <t>Dywity</t>
  </si>
  <si>
    <t>Działdowo</t>
  </si>
  <si>
    <t>Dźwierzuty</t>
  </si>
  <si>
    <t>Elbląg</t>
  </si>
  <si>
    <t>Ełk</t>
  </si>
  <si>
    <t>Frombork</t>
  </si>
  <si>
    <t>Gietrzwałd</t>
  </si>
  <si>
    <t>Giżycko</t>
  </si>
  <si>
    <t>Godkowo</t>
  </si>
  <si>
    <t>Gołdap</t>
  </si>
  <si>
    <t>Górowo Iławeckie</t>
  </si>
  <si>
    <t>Grodziczno</t>
  </si>
  <si>
    <t>Gronowo Elbląskie</t>
  </si>
  <si>
    <t>Grunwald</t>
  </si>
  <si>
    <t>Iława</t>
  </si>
  <si>
    <t>Iłowo-Osada</t>
  </si>
  <si>
    <t>Janowiec Kościelny</t>
  </si>
  <si>
    <t>Janowo</t>
  </si>
  <si>
    <t>Jedwabno</t>
  </si>
  <si>
    <t>Jeziorany</t>
  </si>
  <si>
    <t>Jonkowo</t>
  </si>
  <si>
    <t>Kalinowo</t>
  </si>
  <si>
    <t>Kętrzyn</t>
  </si>
  <si>
    <t>Kisielice</t>
  </si>
  <si>
    <t>Kiwity</t>
  </si>
  <si>
    <t>Kolno</t>
  </si>
  <si>
    <t>Korsze</t>
  </si>
  <si>
    <t>Kowale Oleckie</t>
  </si>
  <si>
    <t>Kozłowo</t>
  </si>
  <si>
    <t>Kruklanki</t>
  </si>
  <si>
    <t>Kurzętnik</t>
  </si>
  <si>
    <t>Lelkowo</t>
  </si>
  <si>
    <t>Lidzbark</t>
  </si>
  <si>
    <t>Lidzbark Warmiński</t>
  </si>
  <si>
    <t>Lubawa</t>
  </si>
  <si>
    <t>Lubomino</t>
  </si>
  <si>
    <t>Łukta</t>
  </si>
  <si>
    <t>Małdyty</t>
  </si>
  <si>
    <t>Markusy</t>
  </si>
  <si>
    <t>Mikołajki</t>
  </si>
  <si>
    <t>Milejewo</t>
  </si>
  <si>
    <t>Miłakowo</t>
  </si>
  <si>
    <t>Miłki</t>
  </si>
  <si>
    <t>Miłomłyn</t>
  </si>
  <si>
    <t>Młynary</t>
  </si>
  <si>
    <t>Morąg</t>
  </si>
  <si>
    <t>Mrągowo</t>
  </si>
  <si>
    <t>Nidzica</t>
  </si>
  <si>
    <t>Nowe Miasto Lubawskie</t>
  </si>
  <si>
    <t>Olecko</t>
  </si>
  <si>
    <t>Olsztyn</t>
  </si>
  <si>
    <t>Olsztynek</t>
  </si>
  <si>
    <t>Orneta</t>
  </si>
  <si>
    <t>Orzysz</t>
  </si>
  <si>
    <t>Ostróda</t>
  </si>
  <si>
    <t>Pasłęk</t>
  </si>
  <si>
    <t>Pasym</t>
  </si>
  <si>
    <t>Piecki</t>
  </si>
  <si>
    <t>Pieniężno</t>
  </si>
  <si>
    <t>Pisz</t>
  </si>
  <si>
    <t>Płoskinia</t>
  </si>
  <si>
    <t>Płośnica</t>
  </si>
  <si>
    <t>Pozezdrze</t>
  </si>
  <si>
    <t>Prostki</t>
  </si>
  <si>
    <t>Purda</t>
  </si>
  <si>
    <t>Reszel</t>
  </si>
  <si>
    <t>Rozogi</t>
  </si>
  <si>
    <t>Ruciane Nida</t>
  </si>
  <si>
    <t>Rybno</t>
  </si>
  <si>
    <t>Rychliki</t>
  </si>
  <si>
    <t>Ryn</t>
  </si>
  <si>
    <t>Sępopol</t>
  </si>
  <si>
    <t>Sorkwity</t>
  </si>
  <si>
    <t>Srokowo</t>
  </si>
  <si>
    <t>Stare Juchy</t>
  </si>
  <si>
    <t>Stawiguda</t>
  </si>
  <si>
    <t>Susz</t>
  </si>
  <si>
    <t>Szczytno</t>
  </si>
  <si>
    <t>Świątki</t>
  </si>
  <si>
    <t>Świętajno (pow. olecki)</t>
  </si>
  <si>
    <t>Świętajno (pow. szczycieński)</t>
  </si>
  <si>
    <t>Tolkmicko</t>
  </si>
  <si>
    <t>Węgorzewo</t>
  </si>
  <si>
    <t>Wielbark</t>
  </si>
  <si>
    <t>Wieliczki</t>
  </si>
  <si>
    <t>Wilczęta</t>
  </si>
  <si>
    <t>Wydminy</t>
  </si>
  <si>
    <t>Zalewo</t>
  </si>
  <si>
    <t>Biała Piska</t>
  </si>
  <si>
    <t>adres e-mail biblioteki do korespondencji z WBP w Olsztynie i na stronę www</t>
  </si>
  <si>
    <t>w tym dostępnych dla użytkowników</t>
  </si>
  <si>
    <t>Z wiersza "ogółem" zakupionych w roku sprawozdawczym</t>
  </si>
  <si>
    <t>podłączonych do Internetu</t>
  </si>
  <si>
    <t>Osoby uczące się</t>
  </si>
  <si>
    <t>Osoby pracujące</t>
  </si>
  <si>
    <t>Kopii materiałów oryginalnych</t>
  </si>
  <si>
    <t>Szkolenia biblioteczne użytkowników</t>
  </si>
  <si>
    <t>Szkolenia studentów bibliotekoznawstwa i bibliotekarzy z innych bibliotek</t>
  </si>
  <si>
    <t>Inne szkolenia i zajęcia edukacyjne organizowane przez bibliotekę</t>
  </si>
  <si>
    <t>Imprezy organizowane przez bibliotekę dla użytkowników</t>
  </si>
  <si>
    <t>z tego liczba zakupionych j.ew. ze środków organizatora</t>
  </si>
  <si>
    <t>z tego liczba zakupionych j.ew. z dotacji MKiDN</t>
  </si>
  <si>
    <t>z tego liczba zakupionych j.ew. z innych środków</t>
  </si>
  <si>
    <t>Wartość brutto w złotych (bez znaku po przecinku) - ze środków organizatora</t>
  </si>
  <si>
    <t>Wartość brutto w złotych (bez znaku po przecinku) - ze środków MKiDN</t>
  </si>
  <si>
    <t>Wartość brutto w złotych (bez znaku po przecinku) - z innych środków</t>
  </si>
  <si>
    <t>Wartość brutto w złotych ogółem</t>
  </si>
  <si>
    <t>Imię i nazwisko osoby zarządzającej instytucją kultury</t>
  </si>
  <si>
    <t>funkcja</t>
  </si>
  <si>
    <t>Imię i nazwisko osoby kierującej biblioteką w przypadku działania biblioteki w strukturze innej jednostki (np. ośrodka kultury)</t>
  </si>
  <si>
    <t>Status formalno-prawny instytucji (biblioteki lub instytucji, w ramach której działa biblioteka)</t>
  </si>
  <si>
    <t>Numer wpisu do rejestru instytucji kultury</t>
  </si>
  <si>
    <t>dyrektor</t>
  </si>
  <si>
    <t>kierownik</t>
  </si>
  <si>
    <t>instytucja kultury</t>
  </si>
  <si>
    <t>instytucja nie posiadająca statusu instytucji kultury</t>
  </si>
  <si>
    <t>adres e-mail osoby do kontaktu</t>
  </si>
  <si>
    <t>6. Liczba punktów bibliotecznych (stan na 31.XII)</t>
  </si>
  <si>
    <t>Dotacja organizatora podstawowego ogółem w zł</t>
  </si>
  <si>
    <t>w tym na automatyzację</t>
  </si>
  <si>
    <t>w tym na płace</t>
  </si>
  <si>
    <t>w tym na remonty</t>
  </si>
  <si>
    <t>ogółem w zł</t>
  </si>
  <si>
    <t xml:space="preserve">Pozostałe dotacje </t>
  </si>
  <si>
    <t>w tym dotacje MKiDN</t>
  </si>
  <si>
    <t>w tym dotacja samorządu innego szczebla (np. powiat; w przypadku realizowania zadań powiatowych np. przez bibliotekę miejską  należy uwzględnić dotacje samorządu powiatowego na realizację tych zadań)</t>
  </si>
  <si>
    <t>Środki wypracowane przez instytucję</t>
  </si>
  <si>
    <t>Środki pozyskane z funduszy europejskich</t>
  </si>
  <si>
    <t>Pozostałe pozyskane środki (np. sponsoring, darowizny)</t>
  </si>
  <si>
    <t>Dostępność bibliotek dla osób niepełnosprawnych (niepełnosprawność ruchowa, narządów wzroku, intelektualna)</t>
  </si>
  <si>
    <t>Liczba zorganizowanych imprez o charakterze integracyjnym i aktywnej edukacji skierowanych do osób niepełnosprawnych</t>
  </si>
  <si>
    <t>Liczebność zbiorów dostępnych dla użytkowników z niepełnosprawnością wzroku, z których mogą oni skorzystać samodzielnie</t>
  </si>
  <si>
    <t>drukowanych np. książki z dużym drukiem, brajlowskie (liczba wol.)</t>
  </si>
  <si>
    <t>audiowizualnych (audiobooki na płytach CD i kasetach magnetofonowych, filmy z audiodeskrypcją) - liczba j. ew.</t>
  </si>
  <si>
    <t>liczebność innych zbiorów biblioteki wykorzystywanych samodzielnie przez użytkowników z niepełnosprawnością wzroku (liczba wol./lub j.ew. i rodzaj zbiorów)</t>
  </si>
  <si>
    <r>
      <t>Liczba pracowników na stanowiskach instruktorskich</t>
    </r>
    <r>
      <rPr>
        <sz val="10"/>
        <color indexed="18"/>
        <rFont val="Arial Narrow"/>
        <family val="2"/>
      </rPr>
      <t xml:space="preserve"> w bibliotekach powiatowych lub pełniących zadania powiatowe</t>
    </r>
  </si>
  <si>
    <r>
      <t xml:space="preserve">Liczba etatów przeliczeniowych pracowników na stanowiskach instruktorskich </t>
    </r>
    <r>
      <rPr>
        <sz val="10"/>
        <color indexed="18"/>
        <rFont val="Arial Narrow"/>
        <family val="2"/>
      </rPr>
      <t>w bibliotekach powiatowych lub pełniących zadania powiatowe</t>
    </r>
  </si>
  <si>
    <t xml:space="preserve">Pracownicy </t>
  </si>
  <si>
    <t xml:space="preserve">Pozostałe dane dla MKiDN: </t>
  </si>
  <si>
    <t>(wypełniają wyłącznie biblioteki główne (macierzyste) uwzględniając dane dotyczące wszystkich agend i filii biblioteki)</t>
  </si>
  <si>
    <t>Liczba użytkowników przeszkolonych w bibliotece i filiach w ciągu roku w zakresie komputeryzacji, Internetu i innych nowych technologii.</t>
  </si>
  <si>
    <t>8. Biblioteka posiada dostęp do Internetu szerokopasmowego</t>
  </si>
  <si>
    <t>z tego:                                                                     rękopisy</t>
  </si>
  <si>
    <t>z tego:                                                książki elektroniczne</t>
  </si>
  <si>
    <t>elektroniczne (email/sms) powiadamianie o terminach zwrotu materialów bibliotecznych poprzez biblioteczny system komputerowy</t>
  </si>
  <si>
    <t>Repozytorium instytucjonalne</t>
  </si>
  <si>
    <t>Prenumerata i zakup czasopism</t>
  </si>
  <si>
    <t>w tym ze zbiorów własnych</t>
  </si>
  <si>
    <t>Zbiory cyfrowe - stan, wykorzystanie</t>
  </si>
  <si>
    <t>w tym na miejscu</t>
  </si>
  <si>
    <t>z tego z dotacji organizatora</t>
  </si>
  <si>
    <t>z tego z funduszy europejskich</t>
  </si>
  <si>
    <t>z tego z innych źródeł</t>
  </si>
  <si>
    <t>Strona internetowa przystosowana do użytku osób niepełnosprawnych (np. udźwiękowiona, możliwość wyboru większej czcionki itp.) (uwaga: 1 na liście rozwijanej oznacza TAK, 0 oznacza NIE)</t>
  </si>
  <si>
    <r>
      <t xml:space="preserve">Etaty przeliczeniowe ogółem                                             </t>
    </r>
    <r>
      <rPr>
        <i/>
        <sz val="8"/>
        <rFont val="Arial Narrow"/>
        <family val="2"/>
      </rPr>
      <t>(z dwoma znakami po przecinku)</t>
    </r>
  </si>
  <si>
    <t>5. Jednostka w strukturze innej instytucji  (uwaga: 1 na liście rozwijanej oznacza TAK, 0 oznacza NIE):</t>
  </si>
  <si>
    <t>2. Obiekt biblioteczny przystosowany do obsługi grup specjalnych użytkowników (uwaga: 1 na liście rozwijanej oznacza TAK, 0 oznacza NIE):</t>
  </si>
  <si>
    <t>3. Placówka biblioteczna użytkuje (uwaga: 1 na liście rozwijanej oznacza TAK, 0 oznacza NIE):</t>
  </si>
  <si>
    <t>7. Biblioteka umożliwia (uwaga: 1 na liście rozwijanej oznacza TAK, 0 oznacza NIE):</t>
  </si>
  <si>
    <t>Czy biblioteka oferuje usługę "książka na telefon"? (uwaga: 1 na liście rozwijanej oznacza TAK, 0 oznacza NIE):</t>
  </si>
  <si>
    <t>Czy biblioteka współpracuje z klubami seniora lub Uniwersytetem Trzeciego Wieku? (uwaga: 1 na liście rozwijanej oznacza TAK, 0 oznacza NIE):</t>
  </si>
  <si>
    <t>6. Czy placówka biblioteczna użytkuje biblioteczny program komputerowy- jaki? (0 - oznacza brak systemu)</t>
  </si>
  <si>
    <t>Księgozbioru razem</t>
  </si>
  <si>
    <t>w tym w IBUK Libra</t>
  </si>
  <si>
    <t>szkoleń</t>
  </si>
  <si>
    <t>w tym prenumerata</t>
  </si>
  <si>
    <t>Dział 4.1. Konserwacja i digitalizacja zbiorów</t>
  </si>
  <si>
    <t>Liczba pozycji ze zbiorów bibliotecznych poddanych konserwacji i ochronie w ciągu roku</t>
  </si>
  <si>
    <t>Liczba obiektów</t>
  </si>
  <si>
    <t xml:space="preserve">wszystkich dotychczas zdigitalizowanych </t>
  </si>
  <si>
    <t xml:space="preserve">w tym zdigitalizowanych w ciągu roku </t>
  </si>
  <si>
    <t>Wydatki poniesione na digitalizację w ciągu roku w złotych (bez znaku po przecinku)</t>
  </si>
  <si>
    <t>3. Strona internetowa biblioteki</t>
  </si>
  <si>
    <t>Adres strony internetowej biblioteki</t>
  </si>
  <si>
    <t>Liczba odsłon strony internetowej w ciągu roku</t>
  </si>
  <si>
    <t>Liczba unikalnych użytkowników strony internetowej w ciągu roku</t>
  </si>
  <si>
    <t>w tym z budżetu partycypacyjnego</t>
  </si>
  <si>
    <t>Środki pozyskane w ramach budżetu partycypacyjnego spoza budżetu organizatora</t>
  </si>
  <si>
    <t>z tego z dotacji MKiDN</t>
  </si>
  <si>
    <t>Wypełniane komórki</t>
  </si>
  <si>
    <t>B5</t>
  </si>
  <si>
    <t>B6</t>
  </si>
  <si>
    <t>F6</t>
  </si>
  <si>
    <t>B7</t>
  </si>
  <si>
    <t>F7</t>
  </si>
  <si>
    <t>B10</t>
  </si>
  <si>
    <t>B11</t>
  </si>
  <si>
    <t>B12</t>
  </si>
  <si>
    <t>B13</t>
  </si>
  <si>
    <t>B14</t>
  </si>
  <si>
    <t>B15</t>
  </si>
  <si>
    <t>B16</t>
  </si>
  <si>
    <t>B17</t>
  </si>
  <si>
    <t>B18</t>
  </si>
  <si>
    <t>B19</t>
  </si>
  <si>
    <t>F19</t>
  </si>
  <si>
    <t>B20</t>
  </si>
  <si>
    <t>F20</t>
  </si>
  <si>
    <t>B21</t>
  </si>
  <si>
    <t>B22</t>
  </si>
  <si>
    <t>F29</t>
  </si>
  <si>
    <t>B35</t>
  </si>
  <si>
    <t>G36</t>
  </si>
  <si>
    <t>G37</t>
  </si>
  <si>
    <t>B38</t>
  </si>
  <si>
    <t>C38</t>
  </si>
  <si>
    <t>B39</t>
  </si>
  <si>
    <t>B40</t>
  </si>
  <si>
    <t>B46</t>
  </si>
  <si>
    <t>F46</t>
  </si>
  <si>
    <t>F47</t>
  </si>
  <si>
    <t>B49</t>
  </si>
  <si>
    <t>B50</t>
  </si>
  <si>
    <t>B51</t>
  </si>
  <si>
    <t>B52</t>
  </si>
  <si>
    <t>B53</t>
  </si>
  <si>
    <t>B57</t>
  </si>
  <si>
    <t>B60</t>
  </si>
  <si>
    <t>B61</t>
  </si>
  <si>
    <t>B65</t>
  </si>
  <si>
    <t>F65</t>
  </si>
  <si>
    <t>F66</t>
  </si>
  <si>
    <t>F67</t>
  </si>
  <si>
    <t>D78</t>
  </si>
  <si>
    <t>E78</t>
  </si>
  <si>
    <t>G78</t>
  </si>
  <si>
    <t>H78</t>
  </si>
  <si>
    <t>I78</t>
  </si>
  <si>
    <t>D79</t>
  </si>
  <si>
    <t>E79</t>
  </si>
  <si>
    <t>G79</t>
  </si>
  <si>
    <t>H79</t>
  </si>
  <si>
    <t>I79</t>
  </si>
  <si>
    <t>D80</t>
  </si>
  <si>
    <t>E80</t>
  </si>
  <si>
    <t>G80</t>
  </si>
  <si>
    <t>H80</t>
  </si>
  <si>
    <t>I80</t>
  </si>
  <si>
    <t>D81</t>
  </si>
  <si>
    <t>E81</t>
  </si>
  <si>
    <t>G81</t>
  </si>
  <si>
    <t>H81</t>
  </si>
  <si>
    <t>I81</t>
  </si>
  <si>
    <t>D82</t>
  </si>
  <si>
    <t>E82</t>
  </si>
  <si>
    <t>G82</t>
  </si>
  <si>
    <t>H82</t>
  </si>
  <si>
    <t>I82</t>
  </si>
  <si>
    <t>B87</t>
  </si>
  <si>
    <t>C87</t>
  </si>
  <si>
    <t>D87</t>
  </si>
  <si>
    <t>B95</t>
  </si>
  <si>
    <t>C95</t>
  </si>
  <si>
    <t>E95</t>
  </si>
  <si>
    <t>F95</t>
  </si>
  <si>
    <t>G95</t>
  </si>
  <si>
    <t>H95</t>
  </si>
  <si>
    <t>I95</t>
  </si>
  <si>
    <t>B96</t>
  </si>
  <si>
    <t>C96</t>
  </si>
  <si>
    <t>E96</t>
  </si>
  <si>
    <t>F96</t>
  </si>
  <si>
    <t>G96</t>
  </si>
  <si>
    <t>H96</t>
  </si>
  <si>
    <t>I96</t>
  </si>
  <si>
    <t>B97</t>
  </si>
  <si>
    <t>C97</t>
  </si>
  <si>
    <t>E97</t>
  </si>
  <si>
    <t>F97</t>
  </si>
  <si>
    <t>G97</t>
  </si>
  <si>
    <t>H97</t>
  </si>
  <si>
    <t>I97</t>
  </si>
  <si>
    <t>B98</t>
  </si>
  <si>
    <t>C98</t>
  </si>
  <si>
    <t>E98</t>
  </si>
  <si>
    <t>F98</t>
  </si>
  <si>
    <t>G98</t>
  </si>
  <si>
    <t>H98</t>
  </si>
  <si>
    <t>C99</t>
  </si>
  <si>
    <t>C100</t>
  </si>
  <si>
    <t>B102</t>
  </si>
  <si>
    <t>C102</t>
  </si>
  <si>
    <t>E102</t>
  </si>
  <si>
    <t>F102</t>
  </si>
  <si>
    <t>G102</t>
  </si>
  <si>
    <t>H102</t>
  </si>
  <si>
    <t>I102</t>
  </si>
  <si>
    <t>B103</t>
  </si>
  <si>
    <t>C103</t>
  </si>
  <si>
    <t>E103</t>
  </si>
  <si>
    <t>F103</t>
  </si>
  <si>
    <t>G103</t>
  </si>
  <si>
    <t>H103</t>
  </si>
  <si>
    <t>I103</t>
  </si>
  <si>
    <t>B104</t>
  </si>
  <si>
    <t>C104</t>
  </si>
  <si>
    <t>E104</t>
  </si>
  <si>
    <t>F104</t>
  </si>
  <si>
    <t>G104</t>
  </si>
  <si>
    <t>H104</t>
  </si>
  <si>
    <t>I104</t>
  </si>
  <si>
    <t>B105</t>
  </si>
  <si>
    <t>C105</t>
  </si>
  <si>
    <t>E105</t>
  </si>
  <si>
    <t>F105</t>
  </si>
  <si>
    <t>G105</t>
  </si>
  <si>
    <t>H105</t>
  </si>
  <si>
    <t>I105</t>
  </si>
  <si>
    <t>B106</t>
  </si>
  <si>
    <t>C106</t>
  </si>
  <si>
    <t>E106</t>
  </si>
  <si>
    <t>F106</t>
  </si>
  <si>
    <t>G106</t>
  </si>
  <si>
    <t>H106</t>
  </si>
  <si>
    <t>I106</t>
  </si>
  <si>
    <t>B107</t>
  </si>
  <si>
    <t>C107</t>
  </si>
  <si>
    <t>E107</t>
  </si>
  <si>
    <t>F107</t>
  </si>
  <si>
    <t>G107</t>
  </si>
  <si>
    <t>H107</t>
  </si>
  <si>
    <t>I107</t>
  </si>
  <si>
    <t>B108</t>
  </si>
  <si>
    <t>C108</t>
  </si>
  <si>
    <t>E108</t>
  </si>
  <si>
    <t>F108</t>
  </si>
  <si>
    <t>G108</t>
  </si>
  <si>
    <t>H108</t>
  </si>
  <si>
    <t>I108</t>
  </si>
  <si>
    <t>B109</t>
  </si>
  <si>
    <t>C109</t>
  </si>
  <si>
    <t>E109</t>
  </si>
  <si>
    <t>F109</t>
  </si>
  <si>
    <t>G109</t>
  </si>
  <si>
    <t>H109</t>
  </si>
  <si>
    <t>I109</t>
  </si>
  <si>
    <t>B110</t>
  </si>
  <si>
    <t>C110</t>
  </si>
  <si>
    <t>E110</t>
  </si>
  <si>
    <t>F110</t>
  </si>
  <si>
    <t>G110</t>
  </si>
  <si>
    <t>H110</t>
  </si>
  <si>
    <t>I110</t>
  </si>
  <si>
    <t>B111</t>
  </si>
  <si>
    <t>C111</t>
  </si>
  <si>
    <t>E111</t>
  </si>
  <si>
    <t>F111</t>
  </si>
  <si>
    <t>G111</t>
  </si>
  <si>
    <t>H111</t>
  </si>
  <si>
    <t>I111</t>
  </si>
  <si>
    <t>B112</t>
  </si>
  <si>
    <t>C112</t>
  </si>
  <si>
    <t>E112</t>
  </si>
  <si>
    <t>F112</t>
  </si>
  <si>
    <t>G112</t>
  </si>
  <si>
    <t>H112</t>
  </si>
  <si>
    <t>I112</t>
  </si>
  <si>
    <t>B113</t>
  </si>
  <si>
    <t>C113</t>
  </si>
  <si>
    <t>E113</t>
  </si>
  <si>
    <t>F113</t>
  </si>
  <si>
    <t>G113</t>
  </si>
  <si>
    <t>H113</t>
  </si>
  <si>
    <t>I113</t>
  </si>
  <si>
    <t>B115</t>
  </si>
  <si>
    <t>J115</t>
  </si>
  <si>
    <t>B116</t>
  </si>
  <si>
    <t>J116</t>
  </si>
  <si>
    <t>B117</t>
  </si>
  <si>
    <t>J117</t>
  </si>
  <si>
    <t>B118</t>
  </si>
  <si>
    <t>J118</t>
  </si>
  <si>
    <t>C121</t>
  </si>
  <si>
    <t>C122</t>
  </si>
  <si>
    <t>C123</t>
  </si>
  <si>
    <t>C124</t>
  </si>
  <si>
    <t>E138</t>
  </si>
  <si>
    <t>F138</t>
  </si>
  <si>
    <t>G138</t>
  </si>
  <si>
    <t>E139</t>
  </si>
  <si>
    <t>F139</t>
  </si>
  <si>
    <t>G139</t>
  </si>
  <si>
    <t>E140</t>
  </si>
  <si>
    <t>F140</t>
  </si>
  <si>
    <t>G140</t>
  </si>
  <si>
    <t>E141</t>
  </si>
  <si>
    <t>F141</t>
  </si>
  <si>
    <t>G141</t>
  </si>
  <si>
    <t>E142</t>
  </si>
  <si>
    <t>F142</t>
  </si>
  <si>
    <t>G142</t>
  </si>
  <si>
    <t>E143</t>
  </si>
  <si>
    <t>F143</t>
  </si>
  <si>
    <t>G143</t>
  </si>
  <si>
    <t>E144</t>
  </si>
  <si>
    <t>F144</t>
  </si>
  <si>
    <t>G144</t>
  </si>
  <si>
    <t>D148</t>
  </si>
  <si>
    <t>D151</t>
  </si>
  <si>
    <t>D152</t>
  </si>
  <si>
    <t>D153</t>
  </si>
  <si>
    <t>D154</t>
  </si>
  <si>
    <t>B158</t>
  </si>
  <si>
    <t>C158</t>
  </si>
  <si>
    <t>D158</t>
  </si>
  <si>
    <t>E158</t>
  </si>
  <si>
    <t>F158</t>
  </si>
  <si>
    <t>G158</t>
  </si>
  <si>
    <t>H158</t>
  </si>
  <si>
    <t>I158</t>
  </si>
  <si>
    <t>J158</t>
  </si>
  <si>
    <t>B160</t>
  </si>
  <si>
    <t>C160</t>
  </si>
  <si>
    <t>D160</t>
  </si>
  <si>
    <t>D168</t>
  </si>
  <si>
    <t>E168</t>
  </si>
  <si>
    <t>F168</t>
  </si>
  <si>
    <t>G168</t>
  </si>
  <si>
    <t>H168</t>
  </si>
  <si>
    <t>I168</t>
  </si>
  <si>
    <t>C169</t>
  </si>
  <si>
    <t>C170</t>
  </si>
  <si>
    <t>C171</t>
  </si>
  <si>
    <t>D172</t>
  </si>
  <si>
    <t>E172</t>
  </si>
  <si>
    <t>F172</t>
  </si>
  <si>
    <t>G172</t>
  </si>
  <si>
    <t>H172</t>
  </si>
  <si>
    <t>I172</t>
  </si>
  <si>
    <t>J172</t>
  </si>
  <si>
    <t>C173</t>
  </si>
  <si>
    <t>C174</t>
  </si>
  <si>
    <t>C175</t>
  </si>
  <si>
    <t>C176</t>
  </si>
  <si>
    <t>D176</t>
  </si>
  <si>
    <t>E176</t>
  </si>
  <si>
    <t>F176</t>
  </si>
  <si>
    <t>G176</t>
  </si>
  <si>
    <t>J176</t>
  </si>
  <si>
    <t>C177</t>
  </si>
  <si>
    <t>D177</t>
  </si>
  <si>
    <t>E177</t>
  </si>
  <si>
    <t>F177</t>
  </si>
  <si>
    <t>G177</t>
  </si>
  <si>
    <t>J177</t>
  </si>
  <si>
    <t>D181</t>
  </si>
  <si>
    <t>D182</t>
  </si>
  <si>
    <t>D183</t>
  </si>
  <si>
    <t>B186</t>
  </si>
  <si>
    <t>B187</t>
  </si>
  <si>
    <t>B188</t>
  </si>
  <si>
    <t>B192</t>
  </si>
  <si>
    <t>F192</t>
  </si>
  <si>
    <t>B193</t>
  </si>
  <si>
    <t>F193</t>
  </si>
  <si>
    <t>B194</t>
  </si>
  <si>
    <t>E194</t>
  </si>
  <si>
    <t>B195</t>
  </si>
  <si>
    <t>B196</t>
  </si>
  <si>
    <t>B197</t>
  </si>
  <si>
    <t>B198</t>
  </si>
  <si>
    <t>B199</t>
  </si>
  <si>
    <t>B200</t>
  </si>
  <si>
    <t>B201</t>
  </si>
  <si>
    <t>B202</t>
  </si>
  <si>
    <t>B203</t>
  </si>
  <si>
    <t>B204</t>
  </si>
  <si>
    <t>C209</t>
  </si>
  <si>
    <t>D209</t>
  </si>
  <si>
    <t>C210</t>
  </si>
  <si>
    <t>D210</t>
  </si>
  <si>
    <t>B211</t>
  </si>
  <si>
    <t>C211</t>
  </si>
  <si>
    <t>C212</t>
  </si>
  <si>
    <t>D212</t>
  </si>
  <si>
    <t>B213</t>
  </si>
  <si>
    <t>C213</t>
  </si>
  <si>
    <t>D213</t>
  </si>
  <si>
    <t>C218</t>
  </si>
  <si>
    <t>D218</t>
  </si>
  <si>
    <t>E218</t>
  </si>
  <si>
    <t>F218</t>
  </si>
  <si>
    <t>E160</t>
  </si>
  <si>
    <t>w tym kobiety (z wiersza 78)</t>
  </si>
  <si>
    <t>w tym pełnozatrudnione (z wiersza 79)</t>
  </si>
  <si>
    <t>miasta na prawach powiatu</t>
  </si>
  <si>
    <t>miasta na prawach powiatu i powiatu</t>
  </si>
  <si>
    <t>powiatu</t>
  </si>
  <si>
    <t>w tym pozostali z wykształceniem bibliotekarskim</t>
  </si>
  <si>
    <t>K-03 Sprawozdanie biblioteki publicznej za 2018 rok wraz z danymi dodatkowymi dla WBP w Olsztynie</t>
  </si>
  <si>
    <t>1. Działalność biblioteki/filii w roku sprawozdawczym:</t>
  </si>
  <si>
    <t>liczba godzin otwarcia biblioteki (w ciągu tygodnia)</t>
  </si>
  <si>
    <t>w tym po godzinie 16.00 (w ciągu tygodnia)</t>
  </si>
  <si>
    <t>w latach 1990-2017</t>
  </si>
  <si>
    <r>
      <t>Uwaga:</t>
    </r>
    <r>
      <rPr>
        <sz val="9"/>
        <color indexed="17"/>
        <rFont val="Arial Narrow"/>
        <family val="2"/>
      </rPr>
      <t xml:space="preserve"> Formularz dla każdej biblioteki wchodzącej w skład danej jednostki organizacyjnej.Prosimy o wypełnienie wyłącznie oznaczonych na żółto pól, pola szare będą sumowane automatycznie. Wszystkie pola żółte muszą być wypełnione. Jeśli nie dotyczy - prosimy wstawić wartość 0. Większość danych jest identyczna z danymi do fomularza K-03 na potrzeby GUS. Dane dodatkowe spoza formularza K-03 wymagane przez WBP w Olsztynie oznaczone są zieloną czcionką, a do MKiDN - granatową. Narzędzia sprawdzające formularza pomogą właściwie wypełnić pola. Jeżeli zostaną wypełnione wszystkie pola na początku arkusza pojawi się komunikat: "Wszystkie pola zostały wypełnione". Jeśli pozostaną niewypełnione pola widoczny jest komunikat "Nie wypełniono wszystkich pól" oraz lista niewypełnionych pól. Bliższe informacje na temat wypełniania fomularza zawiera plik Statystyka_2018.doc</t>
    </r>
  </si>
  <si>
    <t>Stan w dniu 31 XII 2017</t>
  </si>
  <si>
    <t>Stan w dniu   31 XII 2018</t>
  </si>
  <si>
    <t>Budżet biblioteki wykonany ogółem w 2018 r. (wypełniają wyłącznie biblioteki główne (macierzyste) uwzględniając dane dotyczące całego budżetu biblioteki, wszystkich jej agend i filii)</t>
  </si>
  <si>
    <r>
      <t>Średnia płaca brutto pracowników na stanowiskach bibliotekarskich</t>
    </r>
    <r>
      <rPr>
        <sz val="10"/>
        <color indexed="18"/>
        <rFont val="Arial Narrow"/>
        <family val="2"/>
      </rPr>
      <t xml:space="preserve"> </t>
    </r>
    <r>
      <rPr>
        <b/>
        <sz val="10"/>
        <color indexed="18"/>
        <rFont val="Arial Narrow"/>
        <family val="2"/>
      </rPr>
      <t>na etat</t>
    </r>
    <r>
      <rPr>
        <sz val="10"/>
        <color indexed="18"/>
        <rFont val="Arial Narrow"/>
        <family val="2"/>
      </rPr>
      <t xml:space="preserve"> - pracownicy na stanowiskach bibliotekarskich to osoby wykazane w Dziale 3. Zatrudnienie w rubryce D formularza Biblioteka_2018 i Filia_2018. Proszę sumę miesięcznych wynagrodzeń pracowników zatrudnionych na stanowiskach bibliotekarskich uzyskanych w ciągu roku (płaca zasadnicza, dodatki: funkcyjny, stażowy i inne, premia itp.; bez nagród i gratyfikacji) podzielić przez 12 miesięcy, a następnie przez sumę etatów przeliczeniowych wykazanych w polu D82 w formularzach Biblioteka_2018 i filia_2018).</t>
    </r>
  </si>
  <si>
    <r>
      <t xml:space="preserve">Liczba zdigitalizowanych obiektów (stan na 31.XII.2018 r.) ogółem - </t>
    </r>
    <r>
      <rPr>
        <sz val="10"/>
        <color indexed="18"/>
        <rFont val="Arial Narrow"/>
        <family val="2"/>
      </rPr>
      <t>dotyczy obiektów zdigitalizowanych bezpośrednio przez bibliotekę, jak i tych zdigitalizowanych przez podmioty zewnętrzne na podstawie umowy, zamówienia, porozumienia itp. Należy uwzględnić tylko obiekty w pełni przygotowane do udostępniania (z metadanymi).</t>
    </r>
  </si>
  <si>
    <r>
      <rPr>
        <b/>
        <sz val="10"/>
        <color indexed="18"/>
        <rFont val="Arial Narrow"/>
        <family val="2"/>
      </rPr>
      <t>Liczba zdigitalizowanych obiektów w 2018 r. ogółem</t>
    </r>
    <r>
      <rPr>
        <sz val="10"/>
        <color indexed="18"/>
        <rFont val="Arial Narrow"/>
        <family val="2"/>
      </rPr>
      <t xml:space="preserve"> - dotyczy obiektów zdigitalizowanych bezpośrednio przez bibliotekę, jak i tych zdigitalizowanych przez podmioty zewnętrzne na podstawie umowy, zamówienia, porozumienia itp. Należy uwzględnić tylko obiekty w pełni przygotowane do udostępniania (z metadanymi).</t>
    </r>
  </si>
  <si>
    <r>
      <t xml:space="preserve">Liczba udostępnionych obiektów w sieci lokalnej (stan na 31.XII.2018) </t>
    </r>
    <r>
      <rPr>
        <sz val="10"/>
        <color indexed="18"/>
        <rFont val="Arial Narrow"/>
        <family val="2"/>
      </rPr>
      <t>- dotyczy obiektów, których nie można zamieścić w Internecie ze względu na ograniczenia prawno-autorskie</t>
    </r>
  </si>
  <si>
    <t>Liczba obiektów dostępnych online (stan na 31.XII.2018 r.)</t>
  </si>
  <si>
    <t>Liczba udostępnień zdigitalizowanych obiektów w 2018 r. - ogółem</t>
  </si>
  <si>
    <t>Liczba przeszkolonych pracowników w zakresie obsługi osób niepełnosprawnych (uwaga: dotyczy stanu, a nie przeszkolonych wyłącznie w ciągu 2018 r., można wliczyć wszystkie formy: od szkoleń, warsztatów, po studia wyższe)</t>
  </si>
  <si>
    <t>Kwota wydatkowana na digitalizację w 2018 r. (dotyczy kosztów osobowych, usług, zakupu sprzętu, praw autorskich) - ogółem</t>
  </si>
  <si>
    <t>filia biblioteczna</t>
  </si>
  <si>
    <t>filia biblioteczna dla dzieci</t>
  </si>
  <si>
    <t>Nazwa biblioteki/filii</t>
  </si>
  <si>
    <t>F21</t>
  </si>
  <si>
    <t>F30</t>
  </si>
  <si>
    <t>B36</t>
  </si>
  <si>
    <t>G38</t>
  </si>
  <si>
    <t>C39</t>
  </si>
  <si>
    <t>C40</t>
  </si>
  <si>
    <t>B41</t>
  </si>
  <si>
    <t>C41</t>
  </si>
  <si>
    <t>B47</t>
  </si>
  <si>
    <t>F48</t>
  </si>
  <si>
    <t>B54</t>
  </si>
  <si>
    <t>B58</t>
  </si>
  <si>
    <t>B62</t>
  </si>
  <si>
    <t>B66</t>
  </si>
  <si>
    <t>F68</t>
  </si>
  <si>
    <t>J78</t>
  </si>
  <si>
    <t>J79</t>
  </si>
  <si>
    <t>J80</t>
  </si>
  <si>
    <t>J81</t>
  </si>
  <si>
    <t>J82</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</si>
</sst>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zł&quot;"/>
    <numFmt numFmtId="165" formatCode="#,##0_ ;[Red]\-#,##0\ "/>
    <numFmt numFmtId="166" formatCode="#,##0.00&quot; zł&quot;;[Red]\-#,##0.00&quot; zł&quot;"/>
    <numFmt numFmtId="167" formatCode="0.000"/>
    <numFmt numFmtId="168" formatCode="#,##0\ _z_ł"/>
    <numFmt numFmtId="169" formatCode="[h]:mm"/>
    <numFmt numFmtId="170" formatCode="0.0"/>
  </numFmts>
  <fonts count="104">
    <font>
      <sz val="10"/>
      <name val="Arial"/>
      <family val="2"/>
    </font>
    <font>
      <b/>
      <sz val="10"/>
      <name val="Arial"/>
      <family val="2"/>
    </font>
    <font>
      <u val="single"/>
      <sz val="10"/>
      <color indexed="36"/>
      <name val="Arial"/>
      <family val="2"/>
    </font>
    <font>
      <u val="single"/>
      <sz val="10"/>
      <color indexed="12"/>
      <name val="Arial"/>
      <family val="2"/>
    </font>
    <font>
      <b/>
      <sz val="9"/>
      <name val="Arial Narrow"/>
      <family val="2"/>
    </font>
    <font>
      <b/>
      <sz val="14"/>
      <name val="Arial Narrow"/>
      <family val="2"/>
    </font>
    <font>
      <b/>
      <sz val="14"/>
      <color indexed="22"/>
      <name val="Arial Narrow"/>
      <family val="2"/>
    </font>
    <font>
      <b/>
      <sz val="10"/>
      <name val="Arial Narrow"/>
      <family val="2"/>
    </font>
    <font>
      <b/>
      <sz val="10"/>
      <color indexed="22"/>
      <name val="Arial Narrow"/>
      <family val="2"/>
    </font>
    <font>
      <sz val="10"/>
      <name val="Arial Narrow"/>
      <family val="2"/>
    </font>
    <font>
      <b/>
      <sz val="10"/>
      <color indexed="18"/>
      <name val="Arial Narrow"/>
      <family val="2"/>
    </font>
    <font>
      <sz val="10"/>
      <color indexed="22"/>
      <name val="Arial Narrow"/>
      <family val="2"/>
    </font>
    <font>
      <i/>
      <sz val="10"/>
      <name val="Arial Narrow"/>
      <family val="2"/>
    </font>
    <font>
      <sz val="9"/>
      <name val="Arial Narrow"/>
      <family val="2"/>
    </font>
    <font>
      <b/>
      <sz val="10"/>
      <color indexed="10"/>
      <name val="Arial Narrow"/>
      <family val="2"/>
    </font>
    <font>
      <b/>
      <sz val="9.5"/>
      <name val="Arial Narrow"/>
      <family val="2"/>
    </font>
    <font>
      <i/>
      <sz val="8"/>
      <name val="Arial Narrow"/>
      <family val="2"/>
    </font>
    <font>
      <i/>
      <sz val="9"/>
      <name val="Arial Narrow"/>
      <family val="2"/>
    </font>
    <font>
      <b/>
      <sz val="10"/>
      <color indexed="17"/>
      <name val="Arial Narrow"/>
      <family val="2"/>
    </font>
    <font>
      <b/>
      <sz val="9"/>
      <color indexed="17"/>
      <name val="Arial Narrow"/>
      <family val="2"/>
    </font>
    <font>
      <sz val="9"/>
      <name val="Arial"/>
      <family val="2"/>
    </font>
    <font>
      <b/>
      <sz val="12"/>
      <color indexed="17"/>
      <name val="Arial Narrow"/>
      <family val="2"/>
    </font>
    <font>
      <sz val="9"/>
      <color indexed="17"/>
      <name val="Arial Narrow"/>
      <family val="2"/>
    </font>
    <font>
      <b/>
      <sz val="10"/>
      <color indexed="18"/>
      <name val="Arial"/>
      <family val="2"/>
    </font>
    <font>
      <sz val="10"/>
      <color indexed="18"/>
      <name val="Arial Narrow"/>
      <family val="2"/>
    </font>
    <font>
      <sz val="8"/>
      <name val="Arial Narrow"/>
      <family val="2"/>
    </font>
    <font>
      <b/>
      <sz val="10"/>
      <color indexed="55"/>
      <name val="Arial Narrow"/>
      <family val="2"/>
    </font>
    <font>
      <sz val="10"/>
      <color indexed="55"/>
      <name val="Arial"/>
      <family val="2"/>
    </font>
    <font>
      <b/>
      <sz val="10"/>
      <color indexed="8"/>
      <name val="Arial Narrow"/>
      <family val="2"/>
    </font>
    <font>
      <b/>
      <sz val="10"/>
      <color indexed="56"/>
      <name val="Arial Narrow"/>
      <family val="2"/>
    </font>
    <font>
      <b/>
      <sz val="10"/>
      <color indexed="56"/>
      <name val="Arial"/>
      <family val="2"/>
    </font>
    <font>
      <b/>
      <sz val="9"/>
      <color indexed="8"/>
      <name val="Arial Narrow"/>
      <family val="2"/>
    </font>
    <font>
      <b/>
      <sz val="10"/>
      <color indexed="22"/>
      <name val="Arial"/>
      <family val="2"/>
    </font>
    <font>
      <b/>
      <sz val="9"/>
      <color indexed="18"/>
      <name val="Arial Narrow"/>
      <family val="2"/>
    </font>
    <font>
      <sz val="9"/>
      <color indexed="18"/>
      <name val="Arial Narrow"/>
      <family val="2"/>
    </font>
    <font>
      <sz val="10"/>
      <color indexed="56"/>
      <name val="Arial"/>
      <family val="2"/>
    </font>
    <font>
      <b/>
      <sz val="10"/>
      <color indexed="17"/>
      <name val="Arial"/>
      <family val="2"/>
    </font>
    <font>
      <sz val="10"/>
      <color indexed="18"/>
      <name val="Arial"/>
      <family val="2"/>
    </font>
    <font>
      <b/>
      <sz val="12"/>
      <color indexed="18"/>
      <name val="Arial Narrow"/>
      <family val="2"/>
    </font>
    <font>
      <b/>
      <sz val="11"/>
      <color indexed="18"/>
      <name val="Arial Narrow"/>
      <family val="2"/>
    </font>
    <font>
      <b/>
      <sz val="11"/>
      <color indexed="18"/>
      <name val="Arial"/>
      <family val="2"/>
    </font>
    <font>
      <b/>
      <sz val="10"/>
      <color indexed="10"/>
      <name val="Arial"/>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55"/>
      <name val="Arial Narrow"/>
      <family val="2"/>
    </font>
    <font>
      <sz val="10"/>
      <color indexed="23"/>
      <name val="Arial Narrow"/>
      <family val="2"/>
    </font>
    <font>
      <sz val="10"/>
      <color indexed="63"/>
      <name val="Arial Narrow"/>
      <family val="2"/>
    </font>
    <font>
      <sz val="11"/>
      <color indexed="63"/>
      <name val="Calibri"/>
      <family val="2"/>
    </font>
    <font>
      <sz val="10"/>
      <color indexed="8"/>
      <name val="Arial Narrow"/>
      <family val="2"/>
    </font>
    <font>
      <sz val="10"/>
      <color indexed="8"/>
      <name val="Arial"/>
      <family val="2"/>
    </font>
    <font>
      <sz val="10"/>
      <color indexed="16"/>
      <name val="Arial Narrow"/>
      <family val="2"/>
    </font>
    <font>
      <b/>
      <sz val="20"/>
      <color indexed="10"/>
      <name val="Arial Narrow"/>
      <family val="2"/>
    </font>
    <font>
      <b/>
      <sz val="22"/>
      <color indexed="17"/>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0080"/>
      <name val="Arial Narrow"/>
      <family val="2"/>
    </font>
    <font>
      <sz val="10"/>
      <color theme="0" tint="-0.24997000396251678"/>
      <name val="Arial Narrow"/>
      <family val="2"/>
    </font>
    <font>
      <b/>
      <sz val="10"/>
      <color rgb="FF000080"/>
      <name val="Arial"/>
      <family val="2"/>
    </font>
    <font>
      <b/>
      <sz val="10"/>
      <color theme="4" tint="-0.4999699890613556"/>
      <name val="Arial Narrow"/>
      <family val="2"/>
    </font>
    <font>
      <sz val="10"/>
      <color theme="0" tint="-0.4999699890613556"/>
      <name val="Arial Narrow"/>
      <family val="2"/>
    </font>
    <font>
      <sz val="10"/>
      <color theme="1" tint="0.34999001026153564"/>
      <name val="Arial Narrow"/>
      <family val="2"/>
    </font>
    <font>
      <sz val="11"/>
      <color theme="1" tint="0.34999001026153564"/>
      <name val="Calibri"/>
      <family val="2"/>
    </font>
    <font>
      <sz val="10"/>
      <color rgb="FF000080"/>
      <name val="Arial Narrow"/>
      <family val="2"/>
    </font>
    <font>
      <sz val="9"/>
      <color rgb="FF000080"/>
      <name val="Arial Narrow"/>
      <family val="2"/>
    </font>
    <font>
      <b/>
      <sz val="10"/>
      <color theme="3"/>
      <name val="Arial Narrow"/>
      <family val="2"/>
    </font>
    <font>
      <b/>
      <sz val="10"/>
      <color rgb="FF003366"/>
      <name val="Arial Narrow"/>
      <family val="2"/>
    </font>
    <font>
      <sz val="10"/>
      <color rgb="FF800000"/>
      <name val="Arial Narrow"/>
      <family val="2"/>
    </font>
    <font>
      <b/>
      <sz val="20"/>
      <color rgb="FFFF0000"/>
      <name val="Arial Narrow"/>
      <family val="2"/>
    </font>
    <font>
      <b/>
      <sz val="22"/>
      <color rgb="FF006600"/>
      <name val="Arial Narrow"/>
      <family val="2"/>
    </font>
    <font>
      <sz val="10"/>
      <color rgb="FF000080"/>
      <name val="Arial"/>
      <family val="2"/>
    </font>
    <font>
      <sz val="10"/>
      <color theme="1"/>
      <name val="Arial Narrow"/>
      <family val="2"/>
    </font>
    <font>
      <sz val="10"/>
      <color theme="1"/>
      <name val="Arial"/>
      <family val="2"/>
    </font>
    <font>
      <b/>
      <sz val="10"/>
      <color rgb="FF003366"/>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99"/>
        <bgColor indexed="64"/>
      </patternFill>
    </fill>
    <fill>
      <patternFill patternType="solid">
        <fgColor rgb="FFBFBFBF"/>
        <bgColor indexed="64"/>
      </patternFill>
    </fill>
    <fill>
      <patternFill patternType="solid">
        <fgColor rgb="FFC0C0C0"/>
        <bgColor indexed="64"/>
      </patternFill>
    </fill>
    <fill>
      <patternFill patternType="solid">
        <fgColor rgb="FFFFFF99"/>
        <bgColor indexed="64"/>
      </patternFill>
    </fill>
    <fill>
      <patternFill patternType="solid">
        <fgColor rgb="FF969696"/>
        <bgColor indexed="64"/>
      </patternFill>
    </fill>
    <fill>
      <patternFill patternType="solid">
        <fgColor rgb="FFC0C0C0"/>
        <bgColor indexed="64"/>
      </patternFill>
    </fill>
    <fill>
      <patternFill patternType="solid">
        <fgColor rgb="FFFFFF99"/>
        <bgColor indexed="64"/>
      </patternFill>
    </fill>
    <fill>
      <patternFill patternType="solid">
        <fgColor rgb="FFC0C0C0"/>
        <bgColor indexed="64"/>
      </patternFill>
    </fill>
    <fill>
      <patternFill patternType="solid">
        <fgColor indexed="9"/>
        <bgColor indexed="64"/>
      </patternFill>
    </fill>
    <fill>
      <patternFill patternType="solid">
        <fgColor theme="0" tint="-0.3499799966812134"/>
        <bgColor indexed="64"/>
      </patternFill>
    </fill>
    <fill>
      <patternFill patternType="solid">
        <fgColor rgb="FF969696"/>
        <bgColor indexed="64"/>
      </patternFill>
    </fill>
    <fill>
      <patternFill patternType="solid">
        <fgColor rgb="FFBFBFBF"/>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right style="medium"/>
      <top style="thin"/>
      <bottom style="thin"/>
    </border>
    <border>
      <left style="medium"/>
      <right>
        <color indexed="63"/>
      </right>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color indexed="63"/>
      </left>
      <right style="medium"/>
      <top>
        <color indexed="63"/>
      </top>
      <bottom style="medium"/>
    </border>
    <border>
      <left style="medium"/>
      <right>
        <color indexed="63"/>
      </right>
      <top style="thin">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color indexed="8"/>
      </left>
      <right style="thin">
        <color indexed="8"/>
      </right>
      <top style="thin">
        <color indexed="8"/>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color indexed="8"/>
      </right>
      <top style="medium"/>
      <bottom style="thin">
        <color indexed="8"/>
      </bottom>
    </border>
    <border>
      <left style="medium"/>
      <right>
        <color indexed="63"/>
      </right>
      <top style="thin">
        <color indexed="8"/>
      </top>
      <bottom style="thin">
        <color indexed="8"/>
      </bottom>
    </border>
    <border>
      <left style="medium"/>
      <right>
        <color indexed="63"/>
      </right>
      <top>
        <color indexed="63"/>
      </top>
      <bottom style="thin">
        <color indexed="8"/>
      </bottom>
    </border>
    <border>
      <left style="thin"/>
      <right style="thin"/>
      <top style="thin"/>
      <bottom style="medium"/>
    </border>
    <border>
      <left style="medium"/>
      <right>
        <color indexed="63"/>
      </right>
      <top style="thin">
        <color indexed="8"/>
      </top>
      <bottom style="medium"/>
    </border>
    <border>
      <left style="medium"/>
      <right style="thin">
        <color indexed="8"/>
      </right>
      <top>
        <color indexed="63"/>
      </top>
      <bottom style="thin">
        <color indexed="8"/>
      </bottom>
    </border>
    <border>
      <left style="medium"/>
      <right style="medium"/>
      <top style="medium"/>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medium"/>
      <right style="thin"/>
      <top style="thin"/>
      <bottom>
        <color indexed="63"/>
      </bottom>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medium"/>
      <top style="thin"/>
      <bottom>
        <color indexed="63"/>
      </bottom>
    </border>
    <border>
      <left style="medium"/>
      <right>
        <color indexed="63"/>
      </right>
      <top style="medium"/>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color indexed="63"/>
      </left>
      <right>
        <color indexed="63"/>
      </right>
      <top style="medium"/>
      <bottom style="medium"/>
    </border>
    <border>
      <left>
        <color indexed="63"/>
      </left>
      <right style="medium"/>
      <top style="medium"/>
      <bottom style="medium"/>
    </border>
    <border>
      <left style="thin">
        <color indexed="8"/>
      </left>
      <right style="medium"/>
      <top style="medium"/>
      <bottom style="thin">
        <color indexed="8"/>
      </bottom>
    </border>
    <border>
      <left style="thin">
        <color indexed="8"/>
      </left>
      <right style="medium"/>
      <top style="thin">
        <color indexed="8"/>
      </top>
      <bottom>
        <color indexed="63"/>
      </bottom>
    </border>
    <border>
      <left style="thin">
        <color indexed="8"/>
      </left>
      <right style="medium"/>
      <top style="thin">
        <color indexed="8"/>
      </top>
      <bottom style="medium"/>
    </border>
    <border>
      <left>
        <color indexed="63"/>
      </left>
      <right style="medium"/>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medium"/>
      <top style="medium"/>
      <bottom style="thin"/>
    </border>
    <border>
      <left>
        <color indexed="63"/>
      </left>
      <right style="medium"/>
      <top style="thin">
        <color indexed="8"/>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style="medium"/>
      <top style="thin"/>
      <bottom style="medium"/>
    </border>
    <border>
      <left style="medium"/>
      <right>
        <color indexed="63"/>
      </right>
      <top>
        <color indexed="63"/>
      </top>
      <bottom style="medium"/>
    </border>
    <border>
      <left style="thin"/>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bottom style="mediu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color indexed="63"/>
      </top>
      <bottom>
        <color indexed="63"/>
      </bottom>
    </border>
    <border>
      <left style="medium"/>
      <right style="medium"/>
      <top>
        <color indexed="63"/>
      </top>
      <bottom>
        <color indexed="63"/>
      </bottom>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style="thin">
        <color indexed="8"/>
      </top>
      <bottom style="medium"/>
    </border>
    <border>
      <left>
        <color indexed="63"/>
      </left>
      <right style="thin"/>
      <top style="thin">
        <color indexed="8"/>
      </top>
      <bottom style="medium"/>
    </border>
    <border>
      <left style="medium"/>
      <right style="thin"/>
      <top style="medium"/>
      <bottom style="thin"/>
    </border>
    <border>
      <left style="medium"/>
      <right style="thin"/>
      <top>
        <color indexed="63"/>
      </top>
      <bottom>
        <color indexed="63"/>
      </bottom>
    </border>
    <border>
      <left style="medium"/>
      <right>
        <color indexed="63"/>
      </right>
      <top>
        <color indexed="63"/>
      </top>
      <bottom style="thin"/>
    </border>
    <border>
      <left style="medium"/>
      <right style="medium"/>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1" applyNumberFormat="0" applyAlignment="0" applyProtection="0"/>
    <xf numFmtId="0" fontId="72" fillId="26" borderId="2" applyNumberFormat="0" applyAlignment="0" applyProtection="0"/>
    <xf numFmtId="0" fontId="73" fillId="2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pplyNumberFormat="0" applyFill="0" applyBorder="0" applyAlignment="0" applyProtection="0"/>
    <xf numFmtId="0" fontId="74" fillId="0" borderId="3" applyNumberFormat="0" applyFill="0" applyAlignment="0" applyProtection="0"/>
    <xf numFmtId="0" fontId="75" fillId="28" borderId="4" applyNumberFormat="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26" borderId="1" applyNumberFormat="0" applyAlignment="0" applyProtection="0"/>
    <xf numFmtId="0" fontId="2" fillId="0" borderId="0" applyNumberFormat="0" applyFill="0" applyBorder="0" applyAlignment="0" applyProtection="0"/>
    <xf numFmtId="9" fontId="0" fillId="0" borderId="0" applyFill="0" applyBorder="0" applyAlignment="0" applyProtection="0"/>
    <xf numFmtId="0" fontId="81" fillId="0" borderId="8"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0"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85" fillId="31" borderId="0" applyNumberFormat="0" applyBorder="0" applyAlignment="0" applyProtection="0"/>
  </cellStyleXfs>
  <cellXfs count="637">
    <xf numFmtId="0" fontId="0" fillId="0" borderId="0" xfId="0" applyAlignment="1">
      <alignment/>
    </xf>
    <xf numFmtId="0" fontId="6" fillId="32" borderId="0" xfId="0" applyFont="1" applyFill="1" applyAlignment="1" applyProtection="1">
      <alignment vertical="center"/>
      <protection/>
    </xf>
    <xf numFmtId="0" fontId="8" fillId="32" borderId="0" xfId="0" applyFont="1" applyFill="1" applyAlignment="1" applyProtection="1">
      <alignment vertical="center"/>
      <protection/>
    </xf>
    <xf numFmtId="0" fontId="9" fillId="32" borderId="0" xfId="0" applyFont="1" applyFill="1" applyBorder="1" applyAlignment="1" applyProtection="1">
      <alignment vertical="center"/>
      <protection/>
    </xf>
    <xf numFmtId="0" fontId="11" fillId="32" borderId="0" xfId="0" applyFont="1" applyFill="1" applyAlignment="1" applyProtection="1">
      <alignment vertical="center"/>
      <protection/>
    </xf>
    <xf numFmtId="0" fontId="9" fillId="33" borderId="0" xfId="0" applyFont="1" applyFill="1" applyBorder="1" applyAlignment="1" applyProtection="1">
      <alignment vertical="center"/>
      <protection/>
    </xf>
    <xf numFmtId="0" fontId="9" fillId="32" borderId="0" xfId="0" applyFont="1" applyFill="1" applyAlignment="1" applyProtection="1">
      <alignment vertical="center"/>
      <protection/>
    </xf>
    <xf numFmtId="1" fontId="10" fillId="34" borderId="10" xfId="0" applyNumberFormat="1" applyFont="1" applyFill="1" applyBorder="1" applyAlignment="1" applyProtection="1">
      <alignment horizontal="center" vertical="center"/>
      <protection locked="0"/>
    </xf>
    <xf numFmtId="0" fontId="9" fillId="32" borderId="11" xfId="0" applyFont="1" applyFill="1" applyBorder="1" applyAlignment="1" applyProtection="1">
      <alignment horizontal="center" vertical="center"/>
      <protection/>
    </xf>
    <xf numFmtId="0" fontId="11" fillId="33" borderId="0" xfId="0" applyFont="1" applyFill="1" applyAlignment="1" applyProtection="1">
      <alignment vertical="center"/>
      <protection/>
    </xf>
    <xf numFmtId="0" fontId="9" fillId="33" borderId="12" xfId="0" applyFont="1" applyFill="1" applyBorder="1" applyAlignment="1" applyProtection="1">
      <alignment horizontal="center" vertical="center"/>
      <protection/>
    </xf>
    <xf numFmtId="1" fontId="10" fillId="35" borderId="0" xfId="0" applyNumberFormat="1" applyFont="1" applyFill="1" applyBorder="1" applyAlignment="1" applyProtection="1">
      <alignment horizontal="center" vertical="center"/>
      <protection/>
    </xf>
    <xf numFmtId="0" fontId="11" fillId="32" borderId="0" xfId="0" applyFont="1" applyFill="1" applyBorder="1" applyAlignment="1" applyProtection="1">
      <alignment vertical="center"/>
      <protection/>
    </xf>
    <xf numFmtId="0" fontId="9" fillId="32" borderId="0" xfId="0" applyFont="1" applyFill="1" applyBorder="1" applyAlignment="1" applyProtection="1">
      <alignment horizontal="left" vertical="center" wrapText="1"/>
      <protection/>
    </xf>
    <xf numFmtId="0" fontId="9" fillId="32" borderId="13" xfId="0" applyFont="1" applyFill="1" applyBorder="1" applyAlignment="1" applyProtection="1">
      <alignment horizontal="center" vertical="center"/>
      <protection/>
    </xf>
    <xf numFmtId="0" fontId="9" fillId="32" borderId="14" xfId="0" applyFont="1" applyFill="1" applyBorder="1" applyAlignment="1" applyProtection="1">
      <alignment horizontal="right" vertical="center" wrapText="1"/>
      <protection/>
    </xf>
    <xf numFmtId="0" fontId="9" fillId="32" borderId="15" xfId="0" applyFont="1" applyFill="1" applyBorder="1" applyAlignment="1" applyProtection="1">
      <alignment horizontal="right" vertical="center" wrapText="1"/>
      <protection/>
    </xf>
    <xf numFmtId="0" fontId="10" fillId="34" borderId="16" xfId="0" applyFont="1" applyFill="1" applyBorder="1" applyAlignment="1" applyProtection="1">
      <alignment horizontal="center" vertical="center"/>
      <protection locked="0"/>
    </xf>
    <xf numFmtId="0" fontId="13" fillId="32" borderId="17" xfId="0" applyFont="1" applyFill="1" applyBorder="1" applyAlignment="1" applyProtection="1">
      <alignment horizontal="right" vertical="center" wrapText="1"/>
      <protection/>
    </xf>
    <xf numFmtId="0" fontId="12" fillId="32" borderId="0" xfId="0" applyFont="1" applyFill="1" applyBorder="1" applyAlignment="1" applyProtection="1">
      <alignment vertical="center"/>
      <protection/>
    </xf>
    <xf numFmtId="0" fontId="11" fillId="32" borderId="18" xfId="0" applyFont="1" applyFill="1" applyBorder="1" applyAlignment="1" applyProtection="1">
      <alignment vertical="center"/>
      <protection/>
    </xf>
    <xf numFmtId="0" fontId="9" fillId="32" borderId="18" xfId="0" applyFont="1" applyFill="1" applyBorder="1" applyAlignment="1" applyProtection="1">
      <alignment vertical="center"/>
      <protection/>
    </xf>
    <xf numFmtId="0" fontId="9" fillId="33" borderId="18" xfId="0" applyFont="1" applyFill="1" applyBorder="1" applyAlignment="1" applyProtection="1">
      <alignment vertical="center"/>
      <protection/>
    </xf>
    <xf numFmtId="0" fontId="11" fillId="36" borderId="19" xfId="0" applyFont="1" applyFill="1" applyBorder="1" applyAlignment="1" applyProtection="1">
      <alignment vertical="center"/>
      <protection/>
    </xf>
    <xf numFmtId="0" fontId="11" fillId="32" borderId="20" xfId="0" applyFont="1" applyFill="1" applyBorder="1" applyAlignment="1" applyProtection="1">
      <alignment vertical="center"/>
      <protection/>
    </xf>
    <xf numFmtId="0" fontId="13" fillId="32" borderId="21" xfId="0" applyFont="1" applyFill="1" applyBorder="1" applyAlignment="1" applyProtection="1">
      <alignment horizontal="right" vertical="center" wrapText="1"/>
      <protection/>
    </xf>
    <xf numFmtId="0" fontId="13" fillId="32" borderId="21" xfId="0" applyFont="1" applyFill="1" applyBorder="1" applyAlignment="1" applyProtection="1">
      <alignment horizontal="left" vertical="center" wrapText="1"/>
      <protection/>
    </xf>
    <xf numFmtId="0" fontId="13" fillId="32" borderId="17" xfId="0" applyFont="1" applyFill="1" applyBorder="1" applyAlignment="1" applyProtection="1">
      <alignment horizontal="left" vertical="center" wrapText="1"/>
      <protection/>
    </xf>
    <xf numFmtId="0" fontId="11" fillId="33" borderId="0" xfId="0" applyFont="1" applyFill="1" applyBorder="1" applyAlignment="1" applyProtection="1">
      <alignment vertical="center"/>
      <protection/>
    </xf>
    <xf numFmtId="0" fontId="11" fillId="33" borderId="18" xfId="0" applyFont="1" applyFill="1" applyBorder="1" applyAlignment="1" applyProtection="1">
      <alignment vertical="center"/>
      <protection/>
    </xf>
    <xf numFmtId="0" fontId="11" fillId="32" borderId="22" xfId="0" applyFont="1" applyFill="1" applyBorder="1" applyAlignment="1" applyProtection="1">
      <alignment vertical="center"/>
      <protection/>
    </xf>
    <xf numFmtId="0" fontId="9" fillId="32" borderId="23" xfId="0" applyFont="1" applyFill="1" applyBorder="1" applyAlignment="1" applyProtection="1">
      <alignment vertical="center" wrapText="1"/>
      <protection/>
    </xf>
    <xf numFmtId="0" fontId="7" fillId="36" borderId="24" xfId="0" applyFont="1" applyFill="1" applyBorder="1" applyAlignment="1" applyProtection="1">
      <alignment horizontal="left" vertical="center" wrapText="1"/>
      <protection/>
    </xf>
    <xf numFmtId="0" fontId="9" fillId="32" borderId="21" xfId="0" applyFont="1" applyFill="1" applyBorder="1" applyAlignment="1" applyProtection="1">
      <alignment horizontal="center" vertical="center" wrapText="1"/>
      <protection/>
    </xf>
    <xf numFmtId="0" fontId="9" fillId="32" borderId="25" xfId="0" applyFont="1" applyFill="1" applyBorder="1" applyAlignment="1" applyProtection="1">
      <alignment horizontal="center" vertical="center" wrapText="1"/>
      <protection/>
    </xf>
    <xf numFmtId="0" fontId="9" fillId="32" borderId="17" xfId="0" applyFont="1" applyFill="1" applyBorder="1" applyAlignment="1" applyProtection="1">
      <alignment horizontal="left" vertical="center" wrapText="1"/>
      <protection/>
    </xf>
    <xf numFmtId="0" fontId="11" fillId="32" borderId="19" xfId="0" applyFont="1" applyFill="1" applyBorder="1" applyAlignment="1" applyProtection="1">
      <alignment vertical="center"/>
      <protection/>
    </xf>
    <xf numFmtId="1" fontId="10" fillId="34" borderId="26" xfId="0" applyNumberFormat="1" applyFont="1" applyFill="1" applyBorder="1" applyAlignment="1" applyProtection="1">
      <alignment horizontal="center" vertical="center"/>
      <protection locked="0"/>
    </xf>
    <xf numFmtId="0" fontId="9" fillId="32" borderId="25" xfId="0" applyFont="1" applyFill="1" applyBorder="1" applyAlignment="1" applyProtection="1">
      <alignment horizontal="left" vertical="center" wrapText="1"/>
      <protection/>
    </xf>
    <xf numFmtId="0" fontId="0" fillId="33" borderId="0" xfId="0" applyFill="1" applyBorder="1" applyAlignment="1">
      <alignment/>
    </xf>
    <xf numFmtId="0" fontId="13" fillId="32" borderId="27" xfId="0" applyFont="1" applyFill="1" applyBorder="1" applyAlignment="1" applyProtection="1">
      <alignment horizontal="right" vertical="center" wrapText="1"/>
      <protection/>
    </xf>
    <xf numFmtId="0" fontId="13" fillId="33" borderId="12" xfId="0" applyFont="1" applyFill="1" applyBorder="1" applyAlignment="1">
      <alignment horizontal="center" wrapText="1"/>
    </xf>
    <xf numFmtId="0" fontId="13" fillId="33" borderId="21" xfId="0" applyFont="1" applyFill="1" applyBorder="1" applyAlignment="1">
      <alignment horizontal="left" wrapText="1"/>
    </xf>
    <xf numFmtId="0" fontId="13" fillId="33" borderId="27" xfId="0" applyFont="1" applyFill="1" applyBorder="1" applyAlignment="1">
      <alignment horizontal="left" wrapText="1"/>
    </xf>
    <xf numFmtId="0" fontId="7" fillId="32" borderId="28" xfId="0" applyFont="1" applyFill="1" applyBorder="1" applyAlignment="1" applyProtection="1">
      <alignment horizontal="center" vertical="center" wrapText="1"/>
      <protection/>
    </xf>
    <xf numFmtId="0" fontId="9" fillId="33" borderId="12" xfId="0" applyFont="1" applyFill="1" applyBorder="1" applyAlignment="1">
      <alignment horizontal="center"/>
    </xf>
    <xf numFmtId="0" fontId="9" fillId="33" borderId="0" xfId="0" applyFont="1" applyFill="1" applyBorder="1" applyAlignment="1">
      <alignment horizontal="center"/>
    </xf>
    <xf numFmtId="0" fontId="9" fillId="33" borderId="16" xfId="0" applyFont="1" applyFill="1" applyBorder="1" applyAlignment="1">
      <alignment horizontal="center"/>
    </xf>
    <xf numFmtId="0" fontId="9" fillId="32" borderId="21" xfId="0" applyFont="1" applyFill="1" applyBorder="1" applyAlignment="1" applyProtection="1">
      <alignment horizontal="left" vertical="center" wrapText="1"/>
      <protection/>
    </xf>
    <xf numFmtId="0" fontId="0" fillId="33" borderId="20" xfId="0" applyFill="1" applyBorder="1" applyAlignment="1">
      <alignment/>
    </xf>
    <xf numFmtId="1" fontId="0" fillId="33" borderId="16" xfId="0" applyNumberFormat="1" applyFill="1" applyBorder="1" applyAlignment="1">
      <alignment/>
    </xf>
    <xf numFmtId="0" fontId="9" fillId="0" borderId="0" xfId="0" applyFont="1" applyAlignment="1">
      <alignment/>
    </xf>
    <xf numFmtId="0" fontId="7" fillId="33" borderId="12" xfId="0" applyFont="1" applyFill="1" applyBorder="1" applyAlignment="1">
      <alignment horizontal="center"/>
    </xf>
    <xf numFmtId="0" fontId="7" fillId="33" borderId="16" xfId="0" applyFont="1" applyFill="1" applyBorder="1" applyAlignment="1">
      <alignment horizontal="center"/>
    </xf>
    <xf numFmtId="0" fontId="9" fillId="33" borderId="0" xfId="0" applyFont="1" applyFill="1" applyBorder="1" applyAlignment="1">
      <alignment/>
    </xf>
    <xf numFmtId="0" fontId="7" fillId="33" borderId="0" xfId="0" applyFont="1" applyFill="1" applyBorder="1" applyAlignment="1">
      <alignment horizontal="center"/>
    </xf>
    <xf numFmtId="0" fontId="9" fillId="37" borderId="29" xfId="0" applyFont="1" applyFill="1" applyBorder="1" applyAlignment="1">
      <alignment/>
    </xf>
    <xf numFmtId="0" fontId="7" fillId="37" borderId="29" xfId="0" applyFont="1" applyFill="1" applyBorder="1" applyAlignment="1">
      <alignment horizontal="center"/>
    </xf>
    <xf numFmtId="0" fontId="7" fillId="37" borderId="19" xfId="0" applyFont="1" applyFill="1" applyBorder="1" applyAlignment="1">
      <alignment horizontal="center"/>
    </xf>
    <xf numFmtId="0" fontId="9" fillId="33" borderId="0" xfId="0" applyFont="1" applyFill="1" applyBorder="1" applyAlignment="1">
      <alignment horizontal="left"/>
    </xf>
    <xf numFmtId="0" fontId="9" fillId="37" borderId="29" xfId="0" applyFont="1" applyFill="1" applyBorder="1" applyAlignment="1">
      <alignment horizontal="left"/>
    </xf>
    <xf numFmtId="0" fontId="9" fillId="33" borderId="18" xfId="0" applyFont="1" applyFill="1" applyBorder="1" applyAlignment="1">
      <alignment horizontal="left"/>
    </xf>
    <xf numFmtId="0" fontId="7" fillId="33" borderId="18" xfId="0" applyFont="1" applyFill="1" applyBorder="1" applyAlignment="1">
      <alignment horizontal="center"/>
    </xf>
    <xf numFmtId="0" fontId="11" fillId="32" borderId="0" xfId="0" applyFont="1" applyFill="1" applyAlignment="1" applyProtection="1">
      <alignment vertical="center" wrapText="1"/>
      <protection/>
    </xf>
    <xf numFmtId="0" fontId="7" fillId="36" borderId="24" xfId="0" applyFont="1" applyFill="1" applyBorder="1" applyAlignment="1" applyProtection="1">
      <alignment wrapText="1"/>
      <protection/>
    </xf>
    <xf numFmtId="0" fontId="7" fillId="32" borderId="30" xfId="0" applyFont="1" applyFill="1" applyBorder="1" applyAlignment="1" applyProtection="1">
      <alignment vertical="center" wrapText="1"/>
      <protection/>
    </xf>
    <xf numFmtId="0" fontId="9" fillId="32" borderId="14" xfId="0" applyFont="1" applyFill="1" applyBorder="1" applyAlignment="1" applyProtection="1">
      <alignment vertical="center" wrapText="1"/>
      <protection/>
    </xf>
    <xf numFmtId="0" fontId="9" fillId="32" borderId="0" xfId="0" applyFont="1" applyFill="1" applyBorder="1" applyAlignment="1" applyProtection="1">
      <alignment vertical="center" wrapText="1"/>
      <protection/>
    </xf>
    <xf numFmtId="0" fontId="9" fillId="32" borderId="21" xfId="0" applyFont="1" applyFill="1" applyBorder="1" applyAlignment="1" applyProtection="1">
      <alignment vertical="center" wrapText="1"/>
      <protection/>
    </xf>
    <xf numFmtId="0" fontId="9" fillId="32" borderId="27" xfId="0" applyFont="1" applyFill="1" applyBorder="1" applyAlignment="1" applyProtection="1">
      <alignment vertical="center" wrapText="1"/>
      <protection/>
    </xf>
    <xf numFmtId="0" fontId="9" fillId="32" borderId="25" xfId="0" applyFont="1" applyFill="1" applyBorder="1" applyAlignment="1" applyProtection="1">
      <alignment vertical="center" wrapText="1"/>
      <protection/>
    </xf>
    <xf numFmtId="0" fontId="13" fillId="32" borderId="25" xfId="0" applyFont="1" applyFill="1" applyBorder="1" applyAlignment="1" applyProtection="1">
      <alignment horizontal="right" vertical="center" wrapText="1"/>
      <protection/>
    </xf>
    <xf numFmtId="0" fontId="13" fillId="32" borderId="0" xfId="0" applyFont="1" applyFill="1" applyBorder="1" applyAlignment="1" applyProtection="1">
      <alignment horizontal="right" vertical="center" wrapText="1"/>
      <protection/>
    </xf>
    <xf numFmtId="0" fontId="9" fillId="33" borderId="21" xfId="0" applyFont="1" applyFill="1" applyBorder="1" applyAlignment="1" applyProtection="1">
      <alignment vertical="center" wrapText="1"/>
      <protection/>
    </xf>
    <xf numFmtId="0" fontId="9" fillId="33" borderId="21" xfId="0" applyFont="1" applyFill="1" applyBorder="1" applyAlignment="1" applyProtection="1">
      <alignment horizontal="right" vertical="center" wrapText="1"/>
      <protection/>
    </xf>
    <xf numFmtId="0" fontId="9" fillId="33" borderId="27" xfId="0" applyFont="1" applyFill="1" applyBorder="1" applyAlignment="1" applyProtection="1">
      <alignment vertical="center" wrapText="1"/>
      <protection/>
    </xf>
    <xf numFmtId="0" fontId="7" fillId="33" borderId="0" xfId="0" applyFont="1" applyFill="1" applyBorder="1" applyAlignment="1" applyProtection="1">
      <alignment vertical="center" wrapText="1"/>
      <protection/>
    </xf>
    <xf numFmtId="0" fontId="9" fillId="33" borderId="17" xfId="0" applyFont="1" applyFill="1" applyBorder="1" applyAlignment="1">
      <alignment wrapText="1"/>
    </xf>
    <xf numFmtId="0" fontId="9" fillId="32" borderId="31" xfId="0" applyFont="1" applyFill="1" applyBorder="1" applyAlignment="1" applyProtection="1">
      <alignment vertical="center" wrapText="1"/>
      <protection/>
    </xf>
    <xf numFmtId="0" fontId="13" fillId="32" borderId="31" xfId="0" applyFont="1" applyFill="1" applyBorder="1" applyAlignment="1" applyProtection="1">
      <alignment horizontal="right" vertical="center" wrapText="1"/>
      <protection/>
    </xf>
    <xf numFmtId="0" fontId="7" fillId="32" borderId="21" xfId="0" applyFont="1" applyFill="1" applyBorder="1" applyAlignment="1" applyProtection="1">
      <alignment wrapText="1"/>
      <protection/>
    </xf>
    <xf numFmtId="0" fontId="9" fillId="32" borderId="27" xfId="0" applyFont="1" applyFill="1" applyBorder="1" applyAlignment="1" applyProtection="1">
      <alignment horizontal="left" vertical="center" wrapText="1"/>
      <protection/>
    </xf>
    <xf numFmtId="0" fontId="9" fillId="33" borderId="27" xfId="0" applyFont="1" applyFill="1" applyBorder="1" applyAlignment="1">
      <alignment wrapText="1"/>
    </xf>
    <xf numFmtId="0" fontId="9" fillId="32" borderId="0" xfId="0" applyFont="1" applyFill="1" applyAlignment="1" applyProtection="1">
      <alignment vertical="center" wrapText="1"/>
      <protection/>
    </xf>
    <xf numFmtId="49" fontId="10" fillId="34" borderId="16" xfId="0" applyNumberFormat="1" applyFont="1" applyFill="1" applyBorder="1" applyAlignment="1" applyProtection="1">
      <alignment horizontal="center" vertical="center"/>
      <protection locked="0"/>
    </xf>
    <xf numFmtId="0" fontId="9" fillId="32" borderId="32" xfId="0" applyFont="1" applyFill="1" applyBorder="1" applyAlignment="1" applyProtection="1">
      <alignment horizontal="left" vertical="center" wrapText="1"/>
      <protection/>
    </xf>
    <xf numFmtId="0" fontId="18" fillId="32" borderId="21" xfId="0" applyFont="1" applyFill="1" applyBorder="1" applyAlignment="1" applyProtection="1">
      <alignment horizontal="right" vertical="center"/>
      <protection/>
    </xf>
    <xf numFmtId="0" fontId="18" fillId="32" borderId="27" xfId="0" applyFont="1" applyFill="1" applyBorder="1" applyAlignment="1" applyProtection="1">
      <alignment horizontal="right" vertical="center"/>
      <protection/>
    </xf>
    <xf numFmtId="0" fontId="19" fillId="32" borderId="31" xfId="0" applyFont="1" applyFill="1" applyBorder="1" applyAlignment="1" applyProtection="1">
      <alignment horizontal="right" vertical="center" wrapText="1"/>
      <protection/>
    </xf>
    <xf numFmtId="1" fontId="7" fillId="33" borderId="12" xfId="0" applyNumberFormat="1" applyFont="1" applyFill="1" applyBorder="1" applyAlignment="1">
      <alignment horizontal="center"/>
    </xf>
    <xf numFmtId="1" fontId="7" fillId="33" borderId="33" xfId="0" applyNumberFormat="1" applyFont="1" applyFill="1" applyBorder="1" applyAlignment="1">
      <alignment horizontal="center"/>
    </xf>
    <xf numFmtId="1" fontId="7" fillId="33" borderId="16" xfId="0" applyNumberFormat="1" applyFont="1" applyFill="1" applyBorder="1" applyAlignment="1">
      <alignment horizontal="center"/>
    </xf>
    <xf numFmtId="1" fontId="10" fillId="34" borderId="12" xfId="0" applyNumberFormat="1" applyFont="1" applyFill="1" applyBorder="1" applyAlignment="1" applyProtection="1">
      <alignment horizontal="center" vertical="center"/>
      <protection locked="0"/>
    </xf>
    <xf numFmtId="1" fontId="10" fillId="34" borderId="16" xfId="0" applyNumberFormat="1" applyFont="1" applyFill="1" applyBorder="1" applyAlignment="1" applyProtection="1">
      <alignment horizontal="center" vertical="center"/>
      <protection locked="0"/>
    </xf>
    <xf numFmtId="0" fontId="9" fillId="32" borderId="34" xfId="0" applyFont="1" applyFill="1" applyBorder="1" applyAlignment="1" applyProtection="1">
      <alignment vertical="center" wrapText="1"/>
      <protection/>
    </xf>
    <xf numFmtId="0" fontId="13" fillId="32" borderId="18" xfId="0" applyFont="1" applyFill="1" applyBorder="1" applyAlignment="1" applyProtection="1">
      <alignment horizontal="left" vertical="center"/>
      <protection/>
    </xf>
    <xf numFmtId="0" fontId="13" fillId="33" borderId="18" xfId="0" applyFont="1" applyFill="1" applyBorder="1" applyAlignment="1" applyProtection="1">
      <alignment horizontal="left" vertical="center"/>
      <protection/>
    </xf>
    <xf numFmtId="0" fontId="9" fillId="33" borderId="12" xfId="0" applyFont="1" applyFill="1" applyBorder="1" applyAlignment="1">
      <alignment horizontal="center" vertical="center"/>
    </xf>
    <xf numFmtId="0" fontId="9" fillId="33" borderId="12" xfId="0" applyFont="1" applyFill="1" applyBorder="1" applyAlignment="1">
      <alignment horizontal="center" vertical="center" wrapText="1"/>
    </xf>
    <xf numFmtId="0" fontId="9" fillId="33" borderId="16" xfId="0" applyFont="1" applyFill="1" applyBorder="1" applyAlignment="1">
      <alignment horizontal="center" vertical="center"/>
    </xf>
    <xf numFmtId="0" fontId="13" fillId="32" borderId="0" xfId="0" applyFont="1" applyFill="1" applyBorder="1" applyAlignment="1" applyProtection="1">
      <alignment vertical="center"/>
      <protection/>
    </xf>
    <xf numFmtId="0" fontId="0" fillId="33" borderId="0" xfId="0" applyFill="1" applyAlignment="1">
      <alignment/>
    </xf>
    <xf numFmtId="0" fontId="11" fillId="32" borderId="29" xfId="0" applyFont="1" applyFill="1" applyBorder="1" applyAlignment="1" applyProtection="1">
      <alignment vertical="center"/>
      <protection/>
    </xf>
    <xf numFmtId="0" fontId="0" fillId="33" borderId="29" xfId="0" applyFill="1" applyBorder="1" applyAlignment="1">
      <alignment/>
    </xf>
    <xf numFmtId="0" fontId="0" fillId="33" borderId="22" xfId="0" applyFill="1" applyBorder="1" applyAlignment="1">
      <alignment/>
    </xf>
    <xf numFmtId="0" fontId="0" fillId="33" borderId="20" xfId="0" applyFill="1" applyBorder="1" applyAlignment="1">
      <alignment vertical="center"/>
    </xf>
    <xf numFmtId="0" fontId="13" fillId="32" borderId="0" xfId="0" applyFont="1" applyFill="1" applyBorder="1" applyAlignment="1" applyProtection="1">
      <alignment horizontal="right" vertical="center"/>
      <protection/>
    </xf>
    <xf numFmtId="0" fontId="13" fillId="32" borderId="0" xfId="0" applyFont="1" applyFill="1" applyBorder="1" applyAlignment="1" applyProtection="1">
      <alignment vertical="center" wrapText="1"/>
      <protection/>
    </xf>
    <xf numFmtId="0" fontId="0" fillId="33" borderId="20" xfId="0" applyFill="1" applyBorder="1" applyAlignment="1">
      <alignment/>
    </xf>
    <xf numFmtId="0" fontId="20" fillId="33" borderId="0" xfId="0" applyFont="1" applyFill="1" applyBorder="1" applyAlignment="1">
      <alignment vertical="center"/>
    </xf>
    <xf numFmtId="0" fontId="20" fillId="33" borderId="0" xfId="0" applyFont="1" applyFill="1" applyBorder="1" applyAlignment="1">
      <alignment horizontal="right" vertical="center"/>
    </xf>
    <xf numFmtId="0" fontId="20" fillId="33" borderId="0" xfId="0" applyFont="1" applyFill="1" applyBorder="1" applyAlignment="1">
      <alignment vertical="center" wrapText="1"/>
    </xf>
    <xf numFmtId="0" fontId="7" fillId="32" borderId="27" xfId="0" applyFont="1" applyFill="1" applyBorder="1" applyAlignment="1" applyProtection="1">
      <alignment horizontal="center" vertical="center" wrapText="1"/>
      <protection/>
    </xf>
    <xf numFmtId="0" fontId="9" fillId="33" borderId="0" xfId="0" applyFont="1" applyFill="1" applyAlignment="1">
      <alignment/>
    </xf>
    <xf numFmtId="0" fontId="19" fillId="32" borderId="21" xfId="0" applyFont="1" applyFill="1" applyBorder="1" applyAlignment="1" applyProtection="1">
      <alignment horizontal="right" vertical="center" wrapText="1"/>
      <protection/>
    </xf>
    <xf numFmtId="0" fontId="14" fillId="32" borderId="35" xfId="0" applyFont="1" applyFill="1" applyBorder="1" applyAlignment="1" applyProtection="1">
      <alignment vertical="center" wrapText="1"/>
      <protection/>
    </xf>
    <xf numFmtId="1" fontId="10" fillId="34" borderId="33" xfId="0" applyNumberFormat="1" applyFont="1" applyFill="1" applyBorder="1" applyAlignment="1" applyProtection="1">
      <alignment horizontal="center" vertical="center"/>
      <protection locked="0"/>
    </xf>
    <xf numFmtId="2" fontId="11" fillId="32" borderId="0" xfId="0" applyNumberFormat="1" applyFont="1" applyFill="1" applyBorder="1" applyAlignment="1" applyProtection="1">
      <alignment vertical="center"/>
      <protection/>
    </xf>
    <xf numFmtId="2" fontId="0" fillId="33" borderId="20" xfId="0" applyNumberFormat="1" applyFill="1" applyBorder="1" applyAlignment="1">
      <alignment/>
    </xf>
    <xf numFmtId="1" fontId="7" fillId="35" borderId="0" xfId="0" applyNumberFormat="1" applyFont="1" applyFill="1" applyBorder="1" applyAlignment="1" applyProtection="1">
      <alignment horizontal="center" vertical="center"/>
      <protection/>
    </xf>
    <xf numFmtId="0" fontId="7" fillId="33" borderId="12" xfId="0" applyFont="1" applyFill="1" applyBorder="1" applyAlignment="1" applyProtection="1">
      <alignment horizontal="center"/>
      <protection/>
    </xf>
    <xf numFmtId="49" fontId="1" fillId="33" borderId="0" xfId="0" applyNumberFormat="1" applyFont="1" applyFill="1" applyBorder="1" applyAlignment="1" applyProtection="1">
      <alignment/>
      <protection locked="0"/>
    </xf>
    <xf numFmtId="49" fontId="1" fillId="33" borderId="20" xfId="0" applyNumberFormat="1" applyFont="1" applyFill="1" applyBorder="1" applyAlignment="1" applyProtection="1">
      <alignment/>
      <protection locked="0"/>
    </xf>
    <xf numFmtId="0" fontId="13" fillId="33" borderId="36" xfId="0" applyFont="1" applyFill="1" applyBorder="1" applyAlignment="1" applyProtection="1">
      <alignment horizontal="center"/>
      <protection/>
    </xf>
    <xf numFmtId="0" fontId="9" fillId="32" borderId="12" xfId="0" applyFont="1" applyFill="1" applyBorder="1" applyAlignment="1" applyProtection="1">
      <alignment horizontal="center" vertical="center"/>
      <protection/>
    </xf>
    <xf numFmtId="0" fontId="9" fillId="32" borderId="37" xfId="0" applyFont="1" applyFill="1" applyBorder="1" applyAlignment="1" applyProtection="1">
      <alignment horizontal="center" vertical="center"/>
      <protection/>
    </xf>
    <xf numFmtId="0" fontId="9" fillId="32" borderId="38" xfId="0" applyFont="1" applyFill="1" applyBorder="1" applyAlignment="1" applyProtection="1">
      <alignment horizontal="center" vertical="center"/>
      <protection/>
    </xf>
    <xf numFmtId="1" fontId="10" fillId="34" borderId="39" xfId="0" applyNumberFormat="1" applyFont="1" applyFill="1" applyBorder="1" applyAlignment="1" applyProtection="1">
      <alignment horizontal="center" vertical="center"/>
      <protection locked="0"/>
    </xf>
    <xf numFmtId="0" fontId="9" fillId="32" borderId="40" xfId="0" applyFont="1" applyFill="1" applyBorder="1" applyAlignment="1" applyProtection="1">
      <alignment horizontal="center" vertical="center"/>
      <protection/>
    </xf>
    <xf numFmtId="1" fontId="10" fillId="34" borderId="41" xfId="0" applyNumberFormat="1" applyFont="1" applyFill="1" applyBorder="1" applyAlignment="1" applyProtection="1">
      <alignment horizontal="center" vertical="center"/>
      <protection locked="0"/>
    </xf>
    <xf numFmtId="0" fontId="0" fillId="33" borderId="0" xfId="0" applyFill="1" applyBorder="1" applyAlignment="1">
      <alignment/>
    </xf>
    <xf numFmtId="0" fontId="0" fillId="33" borderId="18" xfId="0" applyFill="1" applyBorder="1" applyAlignment="1">
      <alignment/>
    </xf>
    <xf numFmtId="0" fontId="13" fillId="32" borderId="31" xfId="0" applyFont="1" applyFill="1" applyBorder="1" applyAlignment="1" applyProtection="1">
      <alignment horizontal="left" vertical="center" wrapText="1"/>
      <protection/>
    </xf>
    <xf numFmtId="0" fontId="18" fillId="32" borderId="21" xfId="0" applyFont="1" applyFill="1" applyBorder="1" applyAlignment="1" applyProtection="1">
      <alignment horizontal="right" vertical="center"/>
      <protection/>
    </xf>
    <xf numFmtId="0" fontId="18" fillId="32" borderId="21" xfId="0" applyFont="1" applyFill="1" applyBorder="1" applyAlignment="1" applyProtection="1">
      <alignment horizontal="left" vertical="center" wrapText="1"/>
      <protection/>
    </xf>
    <xf numFmtId="0" fontId="10" fillId="34" borderId="28" xfId="0" applyFont="1" applyFill="1" applyBorder="1" applyAlignment="1" applyProtection="1">
      <alignment horizontal="center" vertical="center"/>
      <protection locked="0"/>
    </xf>
    <xf numFmtId="0" fontId="9" fillId="33" borderId="42" xfId="0" applyFont="1" applyFill="1" applyBorder="1" applyAlignment="1" applyProtection="1">
      <alignment horizontal="right" vertical="center" wrapText="1"/>
      <protection/>
    </xf>
    <xf numFmtId="0" fontId="0" fillId="33" borderId="0" xfId="0" applyFill="1" applyBorder="1" applyAlignment="1" applyProtection="1">
      <alignment/>
      <protection/>
    </xf>
    <xf numFmtId="2" fontId="9" fillId="33" borderId="33" xfId="0" applyNumberFormat="1" applyFont="1" applyFill="1" applyBorder="1" applyAlignment="1" applyProtection="1">
      <alignment horizontal="center" vertical="center"/>
      <protection/>
    </xf>
    <xf numFmtId="0" fontId="9" fillId="32" borderId="43" xfId="0" applyFont="1" applyFill="1" applyBorder="1" applyAlignment="1" applyProtection="1">
      <alignment horizontal="center" vertical="center"/>
      <protection/>
    </xf>
    <xf numFmtId="0" fontId="9" fillId="32" borderId="21" xfId="0" applyFont="1" applyFill="1" applyBorder="1" applyAlignment="1" applyProtection="1">
      <alignment horizontal="right" vertical="center" wrapText="1"/>
      <protection/>
    </xf>
    <xf numFmtId="0" fontId="9" fillId="32" borderId="27" xfId="0" applyFont="1" applyFill="1" applyBorder="1" applyAlignment="1" applyProtection="1">
      <alignment horizontal="right" vertical="center" wrapText="1"/>
      <protection/>
    </xf>
    <xf numFmtId="1" fontId="10" fillId="34" borderId="44" xfId="0" applyNumberFormat="1" applyFont="1" applyFill="1" applyBorder="1" applyAlignment="1" applyProtection="1">
      <alignment horizontal="center" vertical="center"/>
      <protection locked="0"/>
    </xf>
    <xf numFmtId="0" fontId="9" fillId="32" borderId="0" xfId="0" applyFont="1" applyFill="1" applyBorder="1" applyAlignment="1" applyProtection="1">
      <alignment horizontal="center" vertical="center"/>
      <protection/>
    </xf>
    <xf numFmtId="0" fontId="9" fillId="32" borderId="45" xfId="0" applyFont="1" applyFill="1" applyBorder="1" applyAlignment="1" applyProtection="1">
      <alignment horizontal="center" vertical="center"/>
      <protection/>
    </xf>
    <xf numFmtId="0" fontId="9" fillId="32" borderId="46" xfId="0" applyFont="1" applyFill="1" applyBorder="1" applyAlignment="1" applyProtection="1">
      <alignment horizontal="center" vertical="center"/>
      <protection/>
    </xf>
    <xf numFmtId="0" fontId="9" fillId="32" borderId="0" xfId="0" applyFont="1" applyFill="1" applyBorder="1" applyAlignment="1" applyProtection="1">
      <alignment horizontal="center" vertical="center" wrapText="1"/>
      <protection/>
    </xf>
    <xf numFmtId="0" fontId="18" fillId="32" borderId="21" xfId="0" applyFont="1" applyFill="1" applyBorder="1" applyAlignment="1" applyProtection="1">
      <alignment horizontal="right" vertical="center"/>
      <protection/>
    </xf>
    <xf numFmtId="0" fontId="7" fillId="36" borderId="47" xfId="0" applyFont="1" applyFill="1" applyBorder="1" applyAlignment="1" applyProtection="1">
      <alignment wrapText="1"/>
      <protection/>
    </xf>
    <xf numFmtId="1" fontId="7" fillId="33" borderId="48" xfId="0" applyNumberFormat="1" applyFont="1" applyFill="1" applyBorder="1" applyAlignment="1">
      <alignment horizontal="center"/>
    </xf>
    <xf numFmtId="1" fontId="7" fillId="33" borderId="49" xfId="0" applyNumberFormat="1" applyFont="1" applyFill="1" applyBorder="1" applyAlignment="1">
      <alignment horizontal="center"/>
    </xf>
    <xf numFmtId="1" fontId="28" fillId="33" borderId="48" xfId="0" applyNumberFormat="1" applyFont="1" applyFill="1" applyBorder="1" applyAlignment="1">
      <alignment horizontal="center"/>
    </xf>
    <xf numFmtId="0" fontId="9" fillId="32" borderId="12" xfId="0" applyFont="1" applyFill="1" applyBorder="1" applyAlignment="1" applyProtection="1">
      <alignment horizontal="center" vertical="center" wrapText="1"/>
      <protection/>
    </xf>
    <xf numFmtId="0" fontId="19" fillId="32" borderId="31" xfId="0" applyFont="1" applyFill="1" applyBorder="1" applyAlignment="1">
      <alignment horizontal="right" vertical="center"/>
    </xf>
    <xf numFmtId="1" fontId="7" fillId="33" borderId="50" xfId="0" applyNumberFormat="1" applyFont="1" applyFill="1" applyBorder="1" applyAlignment="1">
      <alignment horizontal="center"/>
    </xf>
    <xf numFmtId="1" fontId="28" fillId="33" borderId="16" xfId="0" applyNumberFormat="1" applyFont="1" applyFill="1" applyBorder="1" applyAlignment="1">
      <alignment horizontal="center"/>
    </xf>
    <xf numFmtId="1" fontId="7" fillId="33" borderId="21" xfId="0" applyNumberFormat="1" applyFont="1" applyFill="1" applyBorder="1" applyAlignment="1">
      <alignment horizontal="center"/>
    </xf>
    <xf numFmtId="1" fontId="7" fillId="33" borderId="27" xfId="0" applyNumberFormat="1" applyFont="1" applyFill="1" applyBorder="1" applyAlignment="1">
      <alignment horizontal="center"/>
    </xf>
    <xf numFmtId="1" fontId="7" fillId="33" borderId="28" xfId="0" applyNumberFormat="1" applyFont="1" applyFill="1" applyBorder="1" applyAlignment="1">
      <alignment horizontal="center"/>
    </xf>
    <xf numFmtId="1" fontId="28" fillId="33" borderId="17" xfId="0" applyNumberFormat="1" applyFont="1" applyFill="1" applyBorder="1" applyAlignment="1">
      <alignment horizontal="center"/>
    </xf>
    <xf numFmtId="0" fontId="7" fillId="33" borderId="50" xfId="0" applyFont="1" applyFill="1" applyBorder="1" applyAlignment="1">
      <alignment horizontal="center"/>
    </xf>
    <xf numFmtId="0" fontId="9" fillId="36" borderId="51" xfId="0" applyFont="1" applyFill="1" applyBorder="1" applyAlignment="1" applyProtection="1">
      <alignment vertical="center"/>
      <protection/>
    </xf>
    <xf numFmtId="0" fontId="11" fillId="36" borderId="51" xfId="0" applyFont="1" applyFill="1" applyBorder="1" applyAlignment="1" applyProtection="1">
      <alignment vertical="center"/>
      <protection/>
    </xf>
    <xf numFmtId="0" fontId="11" fillId="36" borderId="52" xfId="0" applyFont="1" applyFill="1" applyBorder="1" applyAlignment="1" applyProtection="1">
      <alignment vertical="center"/>
      <protection/>
    </xf>
    <xf numFmtId="49" fontId="29" fillId="34" borderId="53" xfId="0" applyNumberFormat="1" applyFont="1" applyFill="1" applyBorder="1" applyAlignment="1" applyProtection="1">
      <alignment horizontal="center" vertical="center"/>
      <protection locked="0"/>
    </xf>
    <xf numFmtId="49" fontId="29" fillId="34" borderId="54" xfId="0" applyNumberFormat="1" applyFont="1" applyFill="1" applyBorder="1" applyAlignment="1" applyProtection="1">
      <alignment horizontal="center" vertical="center"/>
      <protection locked="0"/>
    </xf>
    <xf numFmtId="49" fontId="29" fillId="34" borderId="28" xfId="0" applyNumberFormat="1" applyFont="1" applyFill="1" applyBorder="1" applyAlignment="1" applyProtection="1">
      <alignment horizontal="center" vertical="center"/>
      <protection locked="0"/>
    </xf>
    <xf numFmtId="0" fontId="29" fillId="34" borderId="55" xfId="0" applyFont="1" applyFill="1" applyBorder="1" applyAlignment="1" applyProtection="1">
      <alignment horizontal="center" vertical="center"/>
      <protection locked="0"/>
    </xf>
    <xf numFmtId="49" fontId="29" fillId="34" borderId="56" xfId="0" applyNumberFormat="1" applyFont="1" applyFill="1" applyBorder="1" applyAlignment="1" applyProtection="1">
      <alignment horizontal="center" vertical="center"/>
      <protection locked="0"/>
    </xf>
    <xf numFmtId="49" fontId="29" fillId="34" borderId="57" xfId="0" applyNumberFormat="1" applyFont="1" applyFill="1" applyBorder="1" applyAlignment="1" applyProtection="1">
      <alignment horizontal="center" vertical="center"/>
      <protection locked="0"/>
    </xf>
    <xf numFmtId="49" fontId="29" fillId="34" borderId="58" xfId="0" applyNumberFormat="1" applyFont="1" applyFill="1" applyBorder="1" applyAlignment="1" applyProtection="1">
      <alignment horizontal="center" vertical="center"/>
      <protection locked="0"/>
    </xf>
    <xf numFmtId="1" fontId="30" fillId="38" borderId="59" xfId="0" applyNumberFormat="1" applyFont="1" applyFill="1" applyBorder="1" applyAlignment="1" applyProtection="1">
      <alignment horizontal="center" vertical="center"/>
      <protection locked="0"/>
    </xf>
    <xf numFmtId="1" fontId="30" fillId="38" borderId="28" xfId="0" applyNumberFormat="1" applyFont="1" applyFill="1" applyBorder="1" applyAlignment="1" applyProtection="1">
      <alignment horizontal="center" vertical="center"/>
      <protection locked="0"/>
    </xf>
    <xf numFmtId="49" fontId="29" fillId="34" borderId="60" xfId="0" applyNumberFormat="1" applyFont="1" applyFill="1" applyBorder="1" applyAlignment="1" applyProtection="1">
      <alignment horizontal="center" vertical="center"/>
      <protection locked="0"/>
    </xf>
    <xf numFmtId="49" fontId="29" fillId="34" borderId="61" xfId="0" applyNumberFormat="1" applyFont="1" applyFill="1" applyBorder="1" applyAlignment="1" applyProtection="1">
      <alignment horizontal="center" vertical="center"/>
      <protection locked="0"/>
    </xf>
    <xf numFmtId="1" fontId="30" fillId="38" borderId="16" xfId="0" applyNumberFormat="1" applyFont="1" applyFill="1" applyBorder="1" applyAlignment="1" applyProtection="1">
      <alignment horizontal="center"/>
      <protection locked="0"/>
    </xf>
    <xf numFmtId="1" fontId="30" fillId="38" borderId="28" xfId="0" applyNumberFormat="1" applyFont="1" applyFill="1" applyBorder="1" applyAlignment="1" applyProtection="1">
      <alignment horizontal="center"/>
      <protection locked="0"/>
    </xf>
    <xf numFmtId="1" fontId="30" fillId="38" borderId="16" xfId="0" applyNumberFormat="1" applyFont="1" applyFill="1" applyBorder="1" applyAlignment="1" applyProtection="1">
      <alignment horizontal="center" vertical="center"/>
      <protection locked="0"/>
    </xf>
    <xf numFmtId="49" fontId="29" fillId="34" borderId="16" xfId="0" applyNumberFormat="1" applyFont="1" applyFill="1" applyBorder="1" applyAlignment="1" applyProtection="1">
      <alignment horizontal="center" vertical="center"/>
      <protection locked="0"/>
    </xf>
    <xf numFmtId="1" fontId="29" fillId="38" borderId="12" xfId="0" applyNumberFormat="1" applyFont="1" applyFill="1" applyBorder="1" applyAlignment="1" applyProtection="1">
      <alignment horizontal="center" vertical="center"/>
      <protection locked="0"/>
    </xf>
    <xf numFmtId="1" fontId="29" fillId="38" borderId="43" xfId="0" applyNumberFormat="1" applyFont="1" applyFill="1" applyBorder="1" applyAlignment="1" applyProtection="1">
      <alignment horizontal="center" vertical="center"/>
      <protection locked="0"/>
    </xf>
    <xf numFmtId="2" fontId="29" fillId="38" borderId="33" xfId="0" applyNumberFormat="1" applyFont="1" applyFill="1" applyBorder="1" applyAlignment="1" applyProtection="1">
      <alignment horizontal="center" vertical="center"/>
      <protection locked="0"/>
    </xf>
    <xf numFmtId="1" fontId="29" fillId="39" borderId="62" xfId="0" applyNumberFormat="1" applyFont="1" applyFill="1" applyBorder="1" applyAlignment="1" applyProtection="1">
      <alignment horizontal="center" vertical="center"/>
      <protection locked="0"/>
    </xf>
    <xf numFmtId="1" fontId="29" fillId="39" borderId="16" xfId="0" applyNumberFormat="1" applyFont="1" applyFill="1" applyBorder="1" applyAlignment="1" applyProtection="1">
      <alignment horizontal="center" vertical="center"/>
      <protection locked="0"/>
    </xf>
    <xf numFmtId="1" fontId="29" fillId="39" borderId="63" xfId="0" applyNumberFormat="1" applyFont="1" applyFill="1" applyBorder="1" applyAlignment="1" applyProtection="1">
      <alignment horizontal="center" vertical="center"/>
      <protection locked="0"/>
    </xf>
    <xf numFmtId="1" fontId="29" fillId="39" borderId="46" xfId="0" applyNumberFormat="1" applyFont="1" applyFill="1" applyBorder="1" applyAlignment="1" applyProtection="1">
      <alignment horizontal="center" vertical="center"/>
      <protection locked="0"/>
    </xf>
    <xf numFmtId="2" fontId="29" fillId="39" borderId="64" xfId="0" applyNumberFormat="1" applyFont="1" applyFill="1" applyBorder="1" applyAlignment="1" applyProtection="1">
      <alignment horizontal="center" vertical="center"/>
      <protection locked="0"/>
    </xf>
    <xf numFmtId="1" fontId="29" fillId="38" borderId="50" xfId="0" applyNumberFormat="1" applyFont="1" applyFill="1" applyBorder="1" applyAlignment="1" applyProtection="1">
      <alignment horizontal="center"/>
      <protection locked="0"/>
    </xf>
    <xf numFmtId="1" fontId="29" fillId="38" borderId="21" xfId="0" applyNumberFormat="1" applyFont="1" applyFill="1" applyBorder="1" applyAlignment="1" applyProtection="1">
      <alignment horizontal="center"/>
      <protection locked="0"/>
    </xf>
    <xf numFmtId="1" fontId="29" fillId="38" borderId="65" xfId="0" applyNumberFormat="1" applyFont="1" applyFill="1" applyBorder="1" applyAlignment="1" applyProtection="1">
      <alignment horizontal="center"/>
      <protection locked="0"/>
    </xf>
    <xf numFmtId="1" fontId="29" fillId="38" borderId="16" xfId="0" applyNumberFormat="1" applyFont="1" applyFill="1" applyBorder="1" applyAlignment="1" applyProtection="1">
      <alignment horizontal="center"/>
      <protection locked="0"/>
    </xf>
    <xf numFmtId="1" fontId="29" fillId="38" borderId="48" xfId="0" applyNumberFormat="1" applyFont="1" applyFill="1" applyBorder="1" applyAlignment="1" applyProtection="1">
      <alignment horizontal="center" vertical="top"/>
      <protection locked="0"/>
    </xf>
    <xf numFmtId="1" fontId="29" fillId="38" borderId="21" xfId="0" applyNumberFormat="1" applyFont="1" applyFill="1" applyBorder="1" applyAlignment="1" applyProtection="1">
      <alignment horizontal="center" vertical="top"/>
      <protection locked="0"/>
    </xf>
    <xf numFmtId="1" fontId="29" fillId="38" borderId="16" xfId="0" applyNumberFormat="1" applyFont="1" applyFill="1" applyBorder="1" applyAlignment="1" applyProtection="1">
      <alignment horizontal="center" vertical="top"/>
      <protection locked="0"/>
    </xf>
    <xf numFmtId="0" fontId="29" fillId="39" borderId="12" xfId="0" applyFont="1" applyFill="1" applyBorder="1" applyAlignment="1" applyProtection="1">
      <alignment horizontal="center" vertical="top"/>
      <protection locked="0"/>
    </xf>
    <xf numFmtId="0" fontId="29" fillId="39" borderId="16" xfId="0" applyFont="1" applyFill="1" applyBorder="1" applyAlignment="1" applyProtection="1">
      <alignment horizontal="center" vertical="top"/>
      <protection locked="0"/>
    </xf>
    <xf numFmtId="1" fontId="7" fillId="33" borderId="12" xfId="0" applyNumberFormat="1" applyFont="1" applyFill="1" applyBorder="1" applyAlignment="1" applyProtection="1">
      <alignment horizontal="center"/>
      <protection/>
    </xf>
    <xf numFmtId="0" fontId="7" fillId="33" borderId="21" xfId="0" applyFont="1" applyFill="1" applyBorder="1" applyAlignment="1">
      <alignment horizontal="center"/>
    </xf>
    <xf numFmtId="1" fontId="10" fillId="38" borderId="16" xfId="0" applyNumberFormat="1" applyFont="1" applyFill="1" applyBorder="1" applyAlignment="1" applyProtection="1">
      <alignment horizontal="center"/>
      <protection locked="0"/>
    </xf>
    <xf numFmtId="1" fontId="10" fillId="38" borderId="28" xfId="0" applyNumberFormat="1" applyFont="1" applyFill="1" applyBorder="1" applyAlignment="1" applyProtection="1">
      <alignment horizontal="center"/>
      <protection locked="0"/>
    </xf>
    <xf numFmtId="1" fontId="28" fillId="33" borderId="12" xfId="0" applyNumberFormat="1" applyFont="1" applyFill="1" applyBorder="1" applyAlignment="1" applyProtection="1">
      <alignment horizontal="center"/>
      <protection/>
    </xf>
    <xf numFmtId="1" fontId="28" fillId="33" borderId="33" xfId="0" applyNumberFormat="1" applyFont="1" applyFill="1" applyBorder="1" applyAlignment="1" applyProtection="1">
      <alignment horizontal="center"/>
      <protection/>
    </xf>
    <xf numFmtId="1" fontId="10" fillId="38" borderId="12" xfId="0" applyNumberFormat="1" applyFont="1" applyFill="1" applyBorder="1" applyAlignment="1" applyProtection="1">
      <alignment horizontal="center" vertical="top"/>
      <protection locked="0"/>
    </xf>
    <xf numFmtId="1" fontId="10" fillId="38" borderId="16" xfId="0" applyNumberFormat="1" applyFont="1" applyFill="1" applyBorder="1" applyAlignment="1" applyProtection="1">
      <alignment horizontal="center" vertical="top"/>
      <protection locked="0"/>
    </xf>
    <xf numFmtId="1" fontId="10" fillId="38" borderId="33" xfId="0" applyNumberFormat="1" applyFont="1" applyFill="1" applyBorder="1" applyAlignment="1" applyProtection="1">
      <alignment horizontal="center" vertical="top"/>
      <protection locked="0"/>
    </xf>
    <xf numFmtId="1" fontId="10" fillId="38" borderId="28" xfId="0" applyNumberFormat="1" applyFont="1" applyFill="1" applyBorder="1" applyAlignment="1" applyProtection="1">
      <alignment horizontal="center" vertical="top"/>
      <protection locked="0"/>
    </xf>
    <xf numFmtId="1" fontId="28" fillId="35" borderId="12" xfId="0" applyNumberFormat="1" applyFont="1" applyFill="1" applyBorder="1" applyAlignment="1" applyProtection="1">
      <alignment horizontal="center" vertical="center"/>
      <protection/>
    </xf>
    <xf numFmtId="0" fontId="28" fillId="33" borderId="12" xfId="0" applyFont="1" applyFill="1" applyBorder="1" applyAlignment="1" applyProtection="1">
      <alignment horizontal="center"/>
      <protection/>
    </xf>
    <xf numFmtId="1" fontId="10" fillId="34" borderId="12" xfId="0" applyNumberFormat="1" applyFont="1" applyFill="1" applyBorder="1" applyAlignment="1" applyProtection="1">
      <alignment horizontal="center" vertical="center"/>
      <protection locked="0"/>
    </xf>
    <xf numFmtId="1" fontId="10" fillId="34" borderId="10" xfId="0" applyNumberFormat="1" applyFont="1" applyFill="1" applyBorder="1" applyAlignment="1" applyProtection="1">
      <alignment horizontal="center" vertical="center"/>
      <protection locked="0"/>
    </xf>
    <xf numFmtId="1" fontId="10" fillId="34" borderId="16" xfId="0" applyNumberFormat="1" applyFont="1" applyFill="1" applyBorder="1" applyAlignment="1" applyProtection="1">
      <alignment horizontal="center" vertical="center"/>
      <protection locked="0"/>
    </xf>
    <xf numFmtId="0" fontId="10" fillId="38" borderId="12" xfId="0" applyFont="1" applyFill="1" applyBorder="1" applyAlignment="1" applyProtection="1">
      <alignment horizontal="center" vertical="center"/>
      <protection locked="0"/>
    </xf>
    <xf numFmtId="0" fontId="10" fillId="38" borderId="50" xfId="0" applyFont="1" applyFill="1" applyBorder="1" applyAlignment="1" applyProtection="1">
      <alignment horizontal="center"/>
      <protection locked="0"/>
    </xf>
    <xf numFmtId="0" fontId="10" fillId="38" borderId="65" xfId="0" applyFont="1" applyFill="1" applyBorder="1" applyAlignment="1" applyProtection="1">
      <alignment horizontal="center"/>
      <protection locked="0"/>
    </xf>
    <xf numFmtId="0" fontId="10" fillId="34" borderId="16" xfId="0" applyFont="1" applyFill="1" applyBorder="1" applyAlignment="1" applyProtection="1">
      <alignment horizontal="center" vertical="center"/>
      <protection locked="0"/>
    </xf>
    <xf numFmtId="0" fontId="10" fillId="39" borderId="16" xfId="0" applyFont="1" applyFill="1" applyBorder="1" applyAlignment="1" applyProtection="1">
      <alignment horizontal="center" vertical="center" wrapText="1"/>
      <protection locked="0"/>
    </xf>
    <xf numFmtId="0" fontId="10" fillId="34" borderId="33" xfId="0" applyFont="1" applyFill="1" applyBorder="1" applyAlignment="1" applyProtection="1">
      <alignment horizontal="center" vertical="center"/>
      <protection locked="0"/>
    </xf>
    <xf numFmtId="1" fontId="10" fillId="39" borderId="12" xfId="0" applyNumberFormat="1" applyFont="1" applyFill="1" applyBorder="1" applyAlignment="1" applyProtection="1">
      <alignment horizontal="center" vertical="center"/>
      <protection locked="0"/>
    </xf>
    <xf numFmtId="1" fontId="10" fillId="39" borderId="33" xfId="0" applyNumberFormat="1" applyFont="1" applyFill="1" applyBorder="1" applyAlignment="1" applyProtection="1">
      <alignment horizontal="center" vertical="center"/>
      <protection locked="0"/>
    </xf>
    <xf numFmtId="1" fontId="10" fillId="39" borderId="16" xfId="0" applyNumberFormat="1" applyFont="1" applyFill="1" applyBorder="1" applyAlignment="1" applyProtection="1">
      <alignment horizontal="center" vertical="center"/>
      <protection locked="0"/>
    </xf>
    <xf numFmtId="1" fontId="10" fillId="39" borderId="28" xfId="0" applyNumberFormat="1" applyFont="1" applyFill="1" applyBorder="1" applyAlignment="1" applyProtection="1">
      <alignment horizontal="center" vertical="center"/>
      <protection locked="0"/>
    </xf>
    <xf numFmtId="0" fontId="7" fillId="33" borderId="33" xfId="0" applyFont="1" applyFill="1" applyBorder="1" applyAlignment="1">
      <alignment horizontal="center"/>
    </xf>
    <xf numFmtId="0" fontId="10" fillId="38" borderId="16" xfId="0" applyFont="1" applyFill="1" applyBorder="1" applyAlignment="1" applyProtection="1">
      <alignment horizontal="center"/>
      <protection locked="0"/>
    </xf>
    <xf numFmtId="0" fontId="19" fillId="32" borderId="31" xfId="0" applyFont="1" applyFill="1" applyBorder="1" applyAlignment="1">
      <alignment horizontal="right" vertical="center"/>
    </xf>
    <xf numFmtId="0" fontId="18" fillId="32" borderId="21" xfId="0" applyFont="1" applyFill="1" applyBorder="1" applyAlignment="1" applyProtection="1">
      <alignment horizontal="right" vertical="center" wrapText="1"/>
      <protection/>
    </xf>
    <xf numFmtId="0" fontId="9" fillId="33" borderId="25" xfId="0" applyFont="1" applyFill="1" applyBorder="1" applyAlignment="1" applyProtection="1">
      <alignment vertical="center" wrapText="1"/>
      <protection/>
    </xf>
    <xf numFmtId="0" fontId="9" fillId="33" borderId="0" xfId="0" applyFont="1" applyFill="1" applyBorder="1" applyAlignment="1">
      <alignment horizontal="center" vertical="center"/>
    </xf>
    <xf numFmtId="2" fontId="9" fillId="33" borderId="0" xfId="0" applyNumberFormat="1" applyFont="1" applyFill="1" applyBorder="1" applyAlignment="1" applyProtection="1">
      <alignment horizontal="center" vertical="center"/>
      <protection/>
    </xf>
    <xf numFmtId="2" fontId="8" fillId="33" borderId="0" xfId="0" applyNumberFormat="1" applyFont="1" applyFill="1" applyBorder="1" applyAlignment="1" applyProtection="1">
      <alignment horizontal="center" vertical="center"/>
      <protection locked="0"/>
    </xf>
    <xf numFmtId="2" fontId="32" fillId="33" borderId="0" xfId="0" applyNumberFormat="1" applyFont="1" applyFill="1" applyBorder="1" applyAlignment="1" applyProtection="1">
      <alignment horizontal="center" vertical="center"/>
      <protection locked="0"/>
    </xf>
    <xf numFmtId="2" fontId="32" fillId="33" borderId="0" xfId="0" applyNumberFormat="1" applyFont="1" applyFill="1" applyBorder="1" applyAlignment="1" applyProtection="1">
      <alignment horizontal="center" vertical="center"/>
      <protection/>
    </xf>
    <xf numFmtId="2" fontId="8" fillId="32" borderId="0" xfId="0" applyNumberFormat="1" applyFont="1" applyFill="1" applyBorder="1" applyAlignment="1" applyProtection="1">
      <alignment horizontal="center" vertical="center"/>
      <protection locked="0"/>
    </xf>
    <xf numFmtId="2" fontId="8" fillId="32" borderId="20" xfId="0" applyNumberFormat="1" applyFont="1" applyFill="1" applyBorder="1" applyAlignment="1" applyProtection="1">
      <alignment horizontal="center" vertical="center"/>
      <protection locked="0"/>
    </xf>
    <xf numFmtId="0" fontId="24" fillId="32" borderId="21" xfId="0" applyFont="1" applyFill="1" applyBorder="1" applyAlignment="1" applyProtection="1">
      <alignment horizontal="right" vertical="center" wrapText="1"/>
      <protection/>
    </xf>
    <xf numFmtId="0" fontId="24" fillId="33" borderId="12" xfId="0" applyFont="1" applyFill="1" applyBorder="1" applyAlignment="1">
      <alignment horizontal="center" vertical="center"/>
    </xf>
    <xf numFmtId="0" fontId="24" fillId="33" borderId="12" xfId="0" applyFont="1" applyFill="1" applyBorder="1" applyAlignment="1">
      <alignment horizontal="center" vertical="center" wrapText="1"/>
    </xf>
    <xf numFmtId="0" fontId="34" fillId="33" borderId="12" xfId="0" applyFont="1" applyFill="1" applyBorder="1" applyAlignment="1">
      <alignment horizontal="center" vertical="center" wrapText="1"/>
    </xf>
    <xf numFmtId="0" fontId="10" fillId="38" borderId="33" xfId="0" applyFont="1" applyFill="1" applyBorder="1" applyAlignment="1" applyProtection="1">
      <alignment horizontal="center" vertical="center"/>
      <protection locked="0"/>
    </xf>
    <xf numFmtId="0" fontId="10" fillId="32" borderId="21" xfId="0" applyFont="1" applyFill="1" applyBorder="1" applyAlignment="1" applyProtection="1">
      <alignment horizontal="right" vertical="center" wrapText="1"/>
      <protection/>
    </xf>
    <xf numFmtId="0" fontId="10" fillId="32" borderId="12" xfId="0" applyFont="1" applyFill="1" applyBorder="1" applyAlignment="1" applyProtection="1">
      <alignment horizontal="center" vertical="center" wrapText="1"/>
      <protection/>
    </xf>
    <xf numFmtId="0" fontId="10" fillId="32" borderId="16" xfId="0" applyFont="1" applyFill="1" applyBorder="1" applyAlignment="1" applyProtection="1">
      <alignment horizontal="center" vertical="center" wrapText="1"/>
      <protection/>
    </xf>
    <xf numFmtId="1" fontId="28" fillId="33" borderId="50" xfId="0" applyNumberFormat="1" applyFont="1" applyFill="1" applyBorder="1" applyAlignment="1" applyProtection="1">
      <alignment horizontal="center"/>
      <protection/>
    </xf>
    <xf numFmtId="1" fontId="28" fillId="33" borderId="21" xfId="0" applyNumberFormat="1" applyFont="1" applyFill="1" applyBorder="1" applyAlignment="1" applyProtection="1">
      <alignment horizontal="center"/>
      <protection/>
    </xf>
    <xf numFmtId="0" fontId="18" fillId="32" borderId="25" xfId="0" applyFont="1" applyFill="1" applyBorder="1" applyAlignment="1" applyProtection="1">
      <alignment horizontal="right" vertical="center"/>
      <protection/>
    </xf>
    <xf numFmtId="0" fontId="10" fillId="35" borderId="0" xfId="0" applyFont="1" applyFill="1" applyBorder="1" applyAlignment="1" applyProtection="1">
      <alignment horizontal="center" vertical="center"/>
      <protection/>
    </xf>
    <xf numFmtId="0" fontId="18" fillId="32" borderId="66" xfId="0" applyFont="1" applyFill="1" applyBorder="1" applyAlignment="1" applyProtection="1">
      <alignment horizontal="right" vertical="center"/>
      <protection/>
    </xf>
    <xf numFmtId="1" fontId="23" fillId="33" borderId="18" xfId="0" applyNumberFormat="1" applyFont="1" applyFill="1" applyBorder="1" applyAlignment="1" applyProtection="1">
      <alignment horizontal="center"/>
      <protection/>
    </xf>
    <xf numFmtId="169" fontId="9" fillId="33" borderId="12" xfId="0" applyNumberFormat="1" applyFont="1" applyFill="1" applyBorder="1" applyAlignment="1" applyProtection="1">
      <alignment horizontal="left" vertical="center"/>
      <protection locked="0"/>
    </xf>
    <xf numFmtId="0" fontId="13" fillId="33" borderId="12" xfId="0" applyFont="1" applyFill="1" applyBorder="1" applyAlignment="1" applyProtection="1">
      <alignment horizontal="center" vertical="center" wrapText="1"/>
      <protection/>
    </xf>
    <xf numFmtId="1" fontId="10" fillId="35" borderId="18" xfId="0" applyNumberFormat="1" applyFont="1" applyFill="1" applyBorder="1" applyAlignment="1" applyProtection="1">
      <alignment horizontal="center" vertical="center"/>
      <protection/>
    </xf>
    <xf numFmtId="1" fontId="10" fillId="33" borderId="12" xfId="0" applyNumberFormat="1" applyFont="1" applyFill="1" applyBorder="1" applyAlignment="1" applyProtection="1">
      <alignment horizontal="center" vertical="center"/>
      <protection/>
    </xf>
    <xf numFmtId="1" fontId="10" fillId="32" borderId="20" xfId="0" applyNumberFormat="1" applyFont="1" applyFill="1" applyBorder="1" applyAlignment="1" applyProtection="1">
      <alignment horizontal="center" vertical="center" wrapText="1"/>
      <protection/>
    </xf>
    <xf numFmtId="0" fontId="86" fillId="40" borderId="27" xfId="0" applyFont="1" applyFill="1" applyBorder="1" applyAlignment="1" applyProtection="1">
      <alignment vertical="center" wrapText="1"/>
      <protection/>
    </xf>
    <xf numFmtId="0" fontId="31" fillId="33" borderId="67" xfId="0" applyFont="1" applyFill="1" applyBorder="1" applyAlignment="1">
      <alignment horizontal="center" vertical="top" wrapText="1"/>
    </xf>
    <xf numFmtId="0" fontId="33" fillId="33" borderId="67" xfId="0" applyFont="1" applyFill="1" applyBorder="1" applyAlignment="1">
      <alignment horizontal="center" vertical="top" wrapText="1"/>
    </xf>
    <xf numFmtId="0" fontId="33" fillId="33" borderId="59" xfId="0" applyFont="1" applyFill="1" applyBorder="1" applyAlignment="1">
      <alignment horizontal="center" vertical="top" wrapText="1"/>
    </xf>
    <xf numFmtId="0" fontId="87" fillId="32" borderId="0" xfId="0" applyFont="1" applyFill="1" applyAlignment="1" applyProtection="1">
      <alignment vertical="center" wrapText="1"/>
      <protection/>
    </xf>
    <xf numFmtId="1" fontId="29" fillId="41" borderId="50" xfId="0" applyNumberFormat="1" applyFont="1" applyFill="1" applyBorder="1" applyAlignment="1" applyProtection="1">
      <alignment horizontal="center" vertical="center"/>
      <protection locked="0"/>
    </xf>
    <xf numFmtId="1" fontId="7" fillId="41" borderId="50" xfId="0" applyNumberFormat="1" applyFont="1" applyFill="1" applyBorder="1" applyAlignment="1" applyProtection="1">
      <alignment horizontal="center" vertical="center"/>
      <protection locked="0"/>
    </xf>
    <xf numFmtId="1" fontId="7" fillId="33" borderId="21" xfId="0" applyNumberFormat="1" applyFont="1" applyFill="1" applyBorder="1" applyAlignment="1">
      <alignment horizontal="center" vertical="center"/>
    </xf>
    <xf numFmtId="1" fontId="7" fillId="33" borderId="12" xfId="0" applyNumberFormat="1" applyFont="1" applyFill="1" applyBorder="1" applyAlignment="1">
      <alignment horizontal="center" vertical="center"/>
    </xf>
    <xf numFmtId="1" fontId="7" fillId="33" borderId="48" xfId="0" applyNumberFormat="1" applyFont="1" applyFill="1" applyBorder="1" applyAlignment="1">
      <alignment horizontal="center" vertical="center"/>
    </xf>
    <xf numFmtId="1" fontId="7" fillId="33" borderId="16" xfId="0" applyNumberFormat="1" applyFont="1" applyFill="1" applyBorder="1" applyAlignment="1">
      <alignment horizontal="center" vertical="center"/>
    </xf>
    <xf numFmtId="1" fontId="10" fillId="42" borderId="12" xfId="0" applyNumberFormat="1" applyFont="1" applyFill="1" applyBorder="1" applyAlignment="1" applyProtection="1">
      <alignment horizontal="center" vertical="center"/>
      <protection locked="0"/>
    </xf>
    <xf numFmtId="0" fontId="24" fillId="32" borderId="21" xfId="0" applyFont="1" applyFill="1" applyBorder="1" applyAlignment="1" applyProtection="1">
      <alignment horizontal="right" vertical="center" wrapText="1"/>
      <protection/>
    </xf>
    <xf numFmtId="49" fontId="29" fillId="34" borderId="12" xfId="0" applyNumberFormat="1" applyFont="1" applyFill="1" applyBorder="1" applyAlignment="1" applyProtection="1">
      <alignment horizontal="center" vertical="center"/>
      <protection locked="0"/>
    </xf>
    <xf numFmtId="0" fontId="10" fillId="32" borderId="21" xfId="0" applyFont="1" applyFill="1" applyBorder="1" applyAlignment="1" applyProtection="1">
      <alignment horizontal="right" vertical="top" wrapText="1"/>
      <protection/>
    </xf>
    <xf numFmtId="1" fontId="10" fillId="43" borderId="12" xfId="0" applyNumberFormat="1" applyFont="1" applyFill="1" applyBorder="1" applyAlignment="1" applyProtection="1">
      <alignment horizontal="center" vertical="center"/>
      <protection locked="0"/>
    </xf>
    <xf numFmtId="1" fontId="10" fillId="33" borderId="43" xfId="0" applyNumberFormat="1" applyFont="1" applyFill="1" applyBorder="1" applyAlignment="1" applyProtection="1">
      <alignment horizontal="center" vertical="center"/>
      <protection/>
    </xf>
    <xf numFmtId="2" fontId="10" fillId="33" borderId="33" xfId="0" applyNumberFormat="1" applyFont="1" applyFill="1" applyBorder="1" applyAlignment="1" applyProtection="1">
      <alignment horizontal="center" vertical="center"/>
      <protection/>
    </xf>
    <xf numFmtId="0" fontId="88" fillId="44" borderId="68" xfId="0" applyNumberFormat="1" applyFont="1" applyFill="1" applyBorder="1" applyAlignment="1" applyProtection="1">
      <alignment horizontal="center" vertical="center" wrapText="1"/>
      <protection/>
    </xf>
    <xf numFmtId="0" fontId="87" fillId="32" borderId="0" xfId="0" applyFont="1" applyFill="1" applyAlignment="1" applyProtection="1">
      <alignment vertical="center"/>
      <protection/>
    </xf>
    <xf numFmtId="0" fontId="87" fillId="36" borderId="0" xfId="0" applyFont="1" applyFill="1" applyAlignment="1" applyProtection="1">
      <alignment horizontal="left" vertical="top"/>
      <protection/>
    </xf>
    <xf numFmtId="0" fontId="87" fillId="32" borderId="0" xfId="0" applyFont="1" applyFill="1" applyAlignment="1" applyProtection="1">
      <alignment horizontal="left" vertical="center"/>
      <protection/>
    </xf>
    <xf numFmtId="0" fontId="87" fillId="32" borderId="0" xfId="0" applyFont="1" applyFill="1" applyBorder="1" applyAlignment="1" applyProtection="1">
      <alignment vertical="center"/>
      <protection/>
    </xf>
    <xf numFmtId="0" fontId="87" fillId="32" borderId="0" xfId="0" applyFont="1" applyFill="1" applyBorder="1" applyAlignment="1" applyProtection="1">
      <alignment horizontal="left" vertical="center"/>
      <protection/>
    </xf>
    <xf numFmtId="0" fontId="35" fillId="45" borderId="20" xfId="0" applyFont="1" applyFill="1" applyBorder="1" applyAlignment="1">
      <alignment vertical="center"/>
    </xf>
    <xf numFmtId="1" fontId="29" fillId="38" borderId="0" xfId="0" applyNumberFormat="1" applyFont="1" applyFill="1" applyBorder="1" applyAlignment="1" applyProtection="1">
      <alignment horizontal="center" vertical="center"/>
      <protection locked="0"/>
    </xf>
    <xf numFmtId="1" fontId="29" fillId="38" borderId="33" xfId="0" applyNumberFormat="1" applyFont="1" applyFill="1" applyBorder="1" applyAlignment="1" applyProtection="1">
      <alignment horizontal="center" vertical="center"/>
      <protection locked="0"/>
    </xf>
    <xf numFmtId="1" fontId="29" fillId="46" borderId="48" xfId="0" applyNumberFormat="1" applyFont="1" applyFill="1" applyBorder="1" applyAlignment="1" applyProtection="1">
      <alignment horizontal="center" vertical="top"/>
      <protection locked="0"/>
    </xf>
    <xf numFmtId="1" fontId="7" fillId="46" borderId="48" xfId="0" applyNumberFormat="1" applyFont="1" applyFill="1" applyBorder="1" applyAlignment="1" applyProtection="1">
      <alignment horizontal="center"/>
      <protection locked="0"/>
    </xf>
    <xf numFmtId="1" fontId="7" fillId="46" borderId="16" xfId="0" applyNumberFormat="1" applyFont="1" applyFill="1" applyBorder="1" applyAlignment="1" applyProtection="1">
      <alignment horizontal="center"/>
      <protection locked="0"/>
    </xf>
    <xf numFmtId="2" fontId="9" fillId="33" borderId="33" xfId="0" applyNumberFormat="1" applyFont="1" applyFill="1" applyBorder="1" applyAlignment="1">
      <alignment horizontal="center" vertical="center"/>
    </xf>
    <xf numFmtId="0" fontId="13" fillId="33" borderId="69" xfId="0" applyFont="1" applyFill="1" applyBorder="1" applyAlignment="1" applyProtection="1">
      <alignment horizontal="center"/>
      <protection/>
    </xf>
    <xf numFmtId="0" fontId="10" fillId="46" borderId="50" xfId="0" applyFont="1" applyFill="1" applyBorder="1" applyAlignment="1" applyProtection="1">
      <alignment horizontal="center"/>
      <protection locked="0"/>
    </xf>
    <xf numFmtId="0" fontId="10" fillId="41" borderId="0" xfId="0" applyFont="1" applyFill="1" applyBorder="1" applyAlignment="1" applyProtection="1">
      <alignment horizontal="center"/>
      <protection/>
    </xf>
    <xf numFmtId="1" fontId="29" fillId="46" borderId="12" xfId="0" applyNumberFormat="1" applyFont="1" applyFill="1" applyBorder="1" applyAlignment="1" applyProtection="1">
      <alignment horizontal="center" vertical="center"/>
      <protection locked="0"/>
    </xf>
    <xf numFmtId="1" fontId="7" fillId="33" borderId="17" xfId="0" applyNumberFormat="1" applyFont="1" applyFill="1" applyBorder="1" applyAlignment="1">
      <alignment horizontal="center"/>
    </xf>
    <xf numFmtId="0" fontId="9" fillId="32" borderId="31" xfId="0" applyFont="1" applyFill="1" applyBorder="1" applyAlignment="1" applyProtection="1">
      <alignment horizontal="right" vertical="center" wrapText="1"/>
      <protection/>
    </xf>
    <xf numFmtId="0" fontId="11" fillId="33" borderId="16" xfId="0" applyFont="1" applyFill="1" applyBorder="1" applyAlignment="1" applyProtection="1">
      <alignment vertical="center"/>
      <protection/>
    </xf>
    <xf numFmtId="0" fontId="9" fillId="33" borderId="16" xfId="0" applyFont="1" applyFill="1" applyBorder="1" applyAlignment="1" applyProtection="1">
      <alignment horizontal="center" vertical="center"/>
      <protection/>
    </xf>
    <xf numFmtId="1" fontId="29" fillId="46" borderId="33" xfId="0" applyNumberFormat="1" applyFont="1" applyFill="1" applyBorder="1" applyAlignment="1" applyProtection="1">
      <alignment horizontal="center" vertical="center"/>
      <protection locked="0"/>
    </xf>
    <xf numFmtId="0" fontId="13" fillId="32" borderId="70" xfId="0" applyFont="1" applyFill="1" applyBorder="1" applyAlignment="1" applyProtection="1">
      <alignment horizontal="right" vertical="center" wrapText="1"/>
      <protection/>
    </xf>
    <xf numFmtId="0" fontId="9" fillId="33" borderId="12" xfId="0" applyFont="1" applyFill="1" applyBorder="1" applyAlignment="1">
      <alignment wrapText="1"/>
    </xf>
    <xf numFmtId="0" fontId="9" fillId="33" borderId="12" xfId="0" applyFont="1" applyFill="1" applyBorder="1" applyAlignment="1">
      <alignment horizontal="right" wrapText="1"/>
    </xf>
    <xf numFmtId="1" fontId="7" fillId="33" borderId="33" xfId="0" applyNumberFormat="1" applyFont="1" applyFill="1" applyBorder="1" applyAlignment="1" applyProtection="1">
      <alignment horizontal="center"/>
      <protection/>
    </xf>
    <xf numFmtId="1" fontId="10" fillId="34" borderId="33" xfId="0" applyNumberFormat="1" applyFont="1" applyFill="1" applyBorder="1" applyAlignment="1" applyProtection="1">
      <alignment horizontal="center" vertical="center"/>
      <protection locked="0"/>
    </xf>
    <xf numFmtId="1" fontId="10" fillId="34" borderId="26" xfId="0" applyNumberFormat="1" applyFont="1" applyFill="1" applyBorder="1" applyAlignment="1" applyProtection="1">
      <alignment horizontal="center" vertical="center"/>
      <protection locked="0"/>
    </xf>
    <xf numFmtId="1" fontId="10" fillId="34" borderId="28" xfId="0" applyNumberFormat="1" applyFont="1" applyFill="1" applyBorder="1" applyAlignment="1" applyProtection="1">
      <alignment horizontal="center" vertical="center"/>
      <protection locked="0"/>
    </xf>
    <xf numFmtId="0" fontId="89" fillId="46" borderId="28" xfId="0" applyFont="1" applyFill="1" applyBorder="1" applyAlignment="1" applyProtection="1">
      <alignment horizontal="center" vertical="center"/>
      <protection locked="0"/>
    </xf>
    <xf numFmtId="0" fontId="7" fillId="46" borderId="16" xfId="0" applyFont="1" applyFill="1" applyBorder="1" applyAlignment="1" applyProtection="1">
      <alignment horizontal="center"/>
      <protection locked="0"/>
    </xf>
    <xf numFmtId="0" fontId="7" fillId="46" borderId="28" xfId="0" applyFont="1" applyFill="1" applyBorder="1" applyAlignment="1" applyProtection="1">
      <alignment horizontal="center"/>
      <protection locked="0"/>
    </xf>
    <xf numFmtId="0" fontId="89" fillId="46" borderId="16" xfId="0" applyFont="1" applyFill="1" applyBorder="1" applyAlignment="1" applyProtection="1">
      <alignment horizontal="center" vertical="center"/>
      <protection locked="0"/>
    </xf>
    <xf numFmtId="0" fontId="24" fillId="33" borderId="12" xfId="0" applyFont="1" applyFill="1" applyBorder="1" applyAlignment="1">
      <alignment horizontal="center" vertical="center" wrapText="1"/>
    </xf>
    <xf numFmtId="0" fontId="90" fillId="32" borderId="0" xfId="0" applyFont="1" applyFill="1" applyAlignment="1" applyProtection="1">
      <alignment vertical="center"/>
      <protection/>
    </xf>
    <xf numFmtId="49" fontId="90" fillId="32" borderId="0" xfId="0" applyNumberFormat="1" applyFont="1" applyFill="1" applyAlignment="1" applyProtection="1">
      <alignment vertical="center"/>
      <protection/>
    </xf>
    <xf numFmtId="0" fontId="91" fillId="32" borderId="0" xfId="0" applyFont="1" applyFill="1" applyAlignment="1" applyProtection="1">
      <alignment vertical="center"/>
      <protection/>
    </xf>
    <xf numFmtId="0" fontId="92" fillId="0" borderId="0" xfId="0" applyFont="1" applyAlignment="1">
      <alignment vertical="center"/>
    </xf>
    <xf numFmtId="0" fontId="7" fillId="32" borderId="21" xfId="0" applyFont="1" applyFill="1" applyBorder="1" applyAlignment="1" applyProtection="1">
      <alignment horizontal="right" vertical="center" wrapText="1"/>
      <protection/>
    </xf>
    <xf numFmtId="49" fontId="7" fillId="46" borderId="16" xfId="0" applyNumberFormat="1" applyFont="1" applyFill="1" applyBorder="1" applyAlignment="1" applyProtection="1">
      <alignment horizontal="center" wrapText="1"/>
      <protection locked="0"/>
    </xf>
    <xf numFmtId="1" fontId="29" fillId="39" borderId="48" xfId="0" applyNumberFormat="1" applyFont="1" applyFill="1" applyBorder="1" applyAlignment="1" applyProtection="1">
      <alignment horizontal="center" vertical="center"/>
      <protection locked="0"/>
    </xf>
    <xf numFmtId="0" fontId="7" fillId="36" borderId="47" xfId="0" applyFont="1" applyFill="1" applyBorder="1" applyAlignment="1" applyProtection="1">
      <alignment vertical="center" wrapText="1"/>
      <protection/>
    </xf>
    <xf numFmtId="0" fontId="11" fillId="47" borderId="51" xfId="0" applyFont="1" applyFill="1" applyBorder="1" applyAlignment="1" applyProtection="1">
      <alignment vertical="center"/>
      <protection/>
    </xf>
    <xf numFmtId="0" fontId="11" fillId="47" borderId="52" xfId="0" applyFont="1" applyFill="1" applyBorder="1" applyAlignment="1" applyProtection="1">
      <alignment vertical="center"/>
      <protection/>
    </xf>
    <xf numFmtId="0" fontId="9" fillId="48" borderId="16" xfId="0" applyFont="1" applyFill="1" applyBorder="1" applyAlignment="1" applyProtection="1">
      <alignment vertical="center"/>
      <protection/>
    </xf>
    <xf numFmtId="0" fontId="93" fillId="32" borderId="0" xfId="0" applyFont="1" applyFill="1" applyBorder="1" applyAlignment="1" applyProtection="1">
      <alignment vertical="center"/>
      <protection/>
    </xf>
    <xf numFmtId="0" fontId="93" fillId="32" borderId="0" xfId="0" applyFont="1" applyFill="1" applyBorder="1" applyAlignment="1" applyProtection="1">
      <alignment vertical="center" wrapText="1"/>
      <protection/>
    </xf>
    <xf numFmtId="0" fontId="94" fillId="32" borderId="0" xfId="0" applyFont="1" applyFill="1" applyBorder="1" applyAlignment="1" applyProtection="1">
      <alignment horizontal="right" vertical="center"/>
      <protection/>
    </xf>
    <xf numFmtId="0" fontId="30" fillId="46" borderId="16" xfId="0" applyFont="1" applyFill="1" applyBorder="1" applyAlignment="1" applyProtection="1">
      <alignment horizontal="center" vertical="center"/>
      <protection locked="0"/>
    </xf>
    <xf numFmtId="0" fontId="30" fillId="46" borderId="28" xfId="0" applyFont="1" applyFill="1" applyBorder="1" applyAlignment="1" applyProtection="1">
      <alignment horizontal="center" vertical="center"/>
      <protection locked="0"/>
    </xf>
    <xf numFmtId="1" fontId="30" fillId="46" borderId="16" xfId="0" applyNumberFormat="1" applyFont="1" applyFill="1" applyBorder="1" applyAlignment="1" applyProtection="1">
      <alignment horizontal="center"/>
      <protection locked="0"/>
    </xf>
    <xf numFmtId="2" fontId="29" fillId="39" borderId="49" xfId="0" applyNumberFormat="1" applyFont="1" applyFill="1" applyBorder="1" applyAlignment="1" applyProtection="1">
      <alignment horizontal="center" vertical="center"/>
      <protection locked="0"/>
    </xf>
    <xf numFmtId="0" fontId="95" fillId="49" borderId="16" xfId="0" applyFont="1" applyFill="1" applyBorder="1" applyAlignment="1" applyProtection="1">
      <alignment horizontal="center" vertical="center"/>
      <protection locked="0"/>
    </xf>
    <xf numFmtId="2" fontId="95" fillId="49" borderId="28" xfId="0" applyNumberFormat="1" applyFont="1" applyFill="1" applyBorder="1" applyAlignment="1" applyProtection="1">
      <alignment horizontal="center" vertical="center"/>
      <protection locked="0"/>
    </xf>
    <xf numFmtId="0" fontId="11" fillId="48" borderId="0" xfId="0" applyFont="1" applyFill="1" applyBorder="1" applyAlignment="1" applyProtection="1">
      <alignment vertical="center"/>
      <protection/>
    </xf>
    <xf numFmtId="49" fontId="10" fillId="45" borderId="16" xfId="0" applyNumberFormat="1" applyFont="1" applyFill="1" applyBorder="1" applyAlignment="1" applyProtection="1">
      <alignment horizontal="center" wrapText="1"/>
      <protection/>
    </xf>
    <xf numFmtId="49" fontId="29" fillId="50" borderId="16" xfId="0" applyNumberFormat="1" applyFont="1" applyFill="1" applyBorder="1" applyAlignment="1" applyProtection="1">
      <alignment horizontal="center" vertical="center"/>
      <protection/>
    </xf>
    <xf numFmtId="49" fontId="29" fillId="50" borderId="16" xfId="0" applyNumberFormat="1" applyFont="1" applyFill="1" applyBorder="1" applyAlignment="1" applyProtection="1">
      <alignment horizontal="center" vertical="center" wrapText="1"/>
      <protection/>
    </xf>
    <xf numFmtId="0" fontId="10" fillId="45" borderId="16" xfId="0" applyFont="1" applyFill="1" applyBorder="1" applyAlignment="1" applyProtection="1">
      <alignment horizontal="center"/>
      <protection/>
    </xf>
    <xf numFmtId="0" fontId="10" fillId="45" borderId="28" xfId="0" applyFont="1" applyFill="1" applyBorder="1" applyAlignment="1" applyProtection="1">
      <alignment horizontal="center"/>
      <protection/>
    </xf>
    <xf numFmtId="1" fontId="10" fillId="45" borderId="33" xfId="0" applyNumberFormat="1" applyFont="1" applyFill="1" applyBorder="1" applyAlignment="1" applyProtection="1">
      <alignment horizontal="center"/>
      <protection/>
    </xf>
    <xf numFmtId="1" fontId="10" fillId="45" borderId="33" xfId="0" applyNumberFormat="1" applyFont="1" applyFill="1" applyBorder="1" applyAlignment="1" applyProtection="1">
      <alignment horizontal="center"/>
      <protection/>
    </xf>
    <xf numFmtId="1" fontId="10" fillId="45" borderId="28" xfId="0" applyNumberFormat="1" applyFont="1" applyFill="1" applyBorder="1" applyAlignment="1" applyProtection="1">
      <alignment horizontal="center"/>
      <protection/>
    </xf>
    <xf numFmtId="0" fontId="10" fillId="45" borderId="33" xfId="0" applyFont="1" applyFill="1" applyBorder="1" applyAlignment="1" applyProtection="1">
      <alignment horizontal="center" vertical="center"/>
      <protection/>
    </xf>
    <xf numFmtId="0" fontId="10" fillId="45" borderId="33" xfId="0" applyFont="1" applyFill="1" applyBorder="1" applyAlignment="1" applyProtection="1">
      <alignment horizontal="center" vertical="center" wrapText="1"/>
      <protection/>
    </xf>
    <xf numFmtId="0" fontId="10" fillId="48" borderId="33" xfId="0" applyFont="1" applyFill="1" applyBorder="1" applyAlignment="1" applyProtection="1">
      <alignment horizontal="center" vertical="center"/>
      <protection/>
    </xf>
    <xf numFmtId="0" fontId="96" fillId="48" borderId="33" xfId="0" applyFont="1" applyFill="1" applyBorder="1" applyAlignment="1" applyProtection="1">
      <alignment horizontal="center" vertical="center"/>
      <protection/>
    </xf>
    <xf numFmtId="0" fontId="96" fillId="48" borderId="28" xfId="0" applyFont="1" applyFill="1" applyBorder="1" applyAlignment="1" applyProtection="1">
      <alignment horizontal="center" vertical="center"/>
      <protection/>
    </xf>
    <xf numFmtId="0" fontId="10" fillId="45" borderId="68" xfId="0" applyFont="1" applyFill="1" applyBorder="1" applyAlignment="1" applyProtection="1">
      <alignment horizontal="center"/>
      <protection/>
    </xf>
    <xf numFmtId="0" fontId="10" fillId="45" borderId="71" xfId="0" applyFont="1" applyFill="1" applyBorder="1" applyAlignment="1" applyProtection="1">
      <alignment horizontal="center"/>
      <protection/>
    </xf>
    <xf numFmtId="1" fontId="10" fillId="50" borderId="48" xfId="0" applyNumberFormat="1" applyFont="1" applyFill="1" applyBorder="1" applyAlignment="1" applyProtection="1">
      <alignment horizontal="center" vertical="center"/>
      <protection/>
    </xf>
    <xf numFmtId="1" fontId="7" fillId="48" borderId="48" xfId="0" applyNumberFormat="1" applyFont="1" applyFill="1" applyBorder="1" applyAlignment="1" applyProtection="1">
      <alignment horizontal="center" vertical="center"/>
      <protection/>
    </xf>
    <xf numFmtId="2" fontId="7" fillId="48" borderId="48" xfId="0" applyNumberFormat="1" applyFont="1" applyFill="1" applyBorder="1" applyAlignment="1" applyProtection="1">
      <alignment horizontal="center" vertical="center"/>
      <protection/>
    </xf>
    <xf numFmtId="1" fontId="86" fillId="48" borderId="48" xfId="0" applyNumberFormat="1" applyFont="1" applyFill="1" applyBorder="1" applyAlignment="1" applyProtection="1">
      <alignment horizontal="center" vertical="center"/>
      <protection/>
    </xf>
    <xf numFmtId="0" fontId="86" fillId="48" borderId="49" xfId="0" applyFont="1" applyFill="1" applyBorder="1" applyAlignment="1" applyProtection="1">
      <alignment horizontal="center" vertical="center"/>
      <protection/>
    </xf>
    <xf numFmtId="1" fontId="86" fillId="48" borderId="16" xfId="0" applyNumberFormat="1" applyFont="1" applyFill="1" applyBorder="1" applyAlignment="1" applyProtection="1">
      <alignment horizontal="center" vertical="center" wrapText="1"/>
      <protection/>
    </xf>
    <xf numFmtId="0" fontId="86" fillId="48" borderId="16" xfId="0" applyFont="1" applyFill="1" applyBorder="1" applyAlignment="1" applyProtection="1">
      <alignment horizontal="center" vertical="center" wrapText="1"/>
      <protection/>
    </xf>
    <xf numFmtId="0" fontId="88" fillId="45" borderId="68" xfId="0" applyFont="1" applyFill="1" applyBorder="1" applyAlignment="1" applyProtection="1">
      <alignment horizontal="center" vertical="center" wrapText="1"/>
      <protection/>
    </xf>
    <xf numFmtId="0" fontId="86" fillId="48" borderId="28" xfId="0" applyFont="1" applyFill="1" applyBorder="1" applyAlignment="1" applyProtection="1">
      <alignment horizontal="center" vertical="center" wrapText="1"/>
      <protection/>
    </xf>
    <xf numFmtId="0" fontId="1" fillId="45" borderId="16" xfId="0" applyFont="1" applyFill="1" applyBorder="1" applyAlignment="1" applyProtection="1">
      <alignment horizontal="center"/>
      <protection/>
    </xf>
    <xf numFmtId="0" fontId="13" fillId="32" borderId="70" xfId="0" applyFont="1" applyFill="1" applyBorder="1" applyAlignment="1" applyProtection="1">
      <alignment vertical="center"/>
      <protection/>
    </xf>
    <xf numFmtId="0" fontId="0" fillId="0" borderId="64" xfId="0" applyBorder="1" applyAlignment="1">
      <alignment vertical="center"/>
    </xf>
    <xf numFmtId="0" fontId="13" fillId="32" borderId="72" xfId="0" applyFont="1" applyFill="1" applyBorder="1" applyAlignment="1" applyProtection="1">
      <alignment vertical="center"/>
      <protection/>
    </xf>
    <xf numFmtId="0" fontId="0" fillId="0" borderId="73" xfId="0" applyBorder="1" applyAlignment="1">
      <alignment/>
    </xf>
    <xf numFmtId="0" fontId="0" fillId="0" borderId="74" xfId="0" applyBorder="1" applyAlignment="1">
      <alignment/>
    </xf>
    <xf numFmtId="0" fontId="9" fillId="33" borderId="75" xfId="0" applyFont="1" applyFill="1" applyBorder="1" applyAlignment="1" applyProtection="1">
      <alignment horizontal="center" vertical="center"/>
      <protection/>
    </xf>
    <xf numFmtId="0" fontId="0" fillId="0" borderId="76" xfId="0" applyBorder="1" applyAlignment="1">
      <alignment horizontal="center" vertical="center"/>
    </xf>
    <xf numFmtId="0" fontId="9" fillId="32" borderId="21" xfId="0" applyFont="1" applyFill="1" applyBorder="1" applyAlignment="1" applyProtection="1">
      <alignment horizontal="left" vertical="center" wrapText="1"/>
      <protection/>
    </xf>
    <xf numFmtId="0" fontId="0" fillId="0" borderId="12" xfId="0" applyBorder="1" applyAlignment="1">
      <alignment/>
    </xf>
    <xf numFmtId="0" fontId="97" fillId="7" borderId="25" xfId="0" applyFont="1" applyFill="1" applyBorder="1" applyAlignment="1">
      <alignment horizontal="left" vertical="top" wrapText="1"/>
    </xf>
    <xf numFmtId="0" fontId="97" fillId="7" borderId="0" xfId="0" applyFont="1" applyFill="1" applyAlignment="1">
      <alignment horizontal="left" vertical="top" wrapText="1"/>
    </xf>
    <xf numFmtId="0" fontId="98" fillId="51" borderId="25" xfId="0" applyFont="1" applyFill="1" applyBorder="1" applyAlignment="1">
      <alignment horizontal="center" vertical="center" wrapText="1"/>
    </xf>
    <xf numFmtId="0" fontId="98" fillId="51" borderId="0" xfId="0" applyFont="1" applyFill="1" applyBorder="1" applyAlignment="1">
      <alignment horizontal="center" vertical="center" wrapText="1"/>
    </xf>
    <xf numFmtId="0" fontId="21" fillId="0" borderId="29" xfId="0" applyFont="1" applyFill="1" applyBorder="1" applyAlignment="1">
      <alignment horizontal="left" vertical="top" wrapText="1"/>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0" xfId="0" applyFont="1" applyFill="1" applyBorder="1" applyAlignment="1">
      <alignment horizontal="left" vertical="top" wrapText="1"/>
    </xf>
    <xf numFmtId="0" fontId="99" fillId="51" borderId="25" xfId="0" applyFont="1" applyFill="1" applyBorder="1" applyAlignment="1">
      <alignment horizontal="center" vertical="center" wrapText="1"/>
    </xf>
    <xf numFmtId="0" fontId="99" fillId="51" borderId="0" xfId="0" applyFont="1" applyFill="1" applyBorder="1" applyAlignment="1">
      <alignment horizontal="center" vertical="center" wrapText="1"/>
    </xf>
    <xf numFmtId="0" fontId="94" fillId="32" borderId="0" xfId="0" applyFont="1" applyFill="1" applyBorder="1" applyAlignment="1" applyProtection="1">
      <alignment horizontal="right" vertical="center"/>
      <protection/>
    </xf>
    <xf numFmtId="0" fontId="0" fillId="0" borderId="0" xfId="0" applyBorder="1" applyAlignment="1">
      <alignment horizontal="right" vertical="center"/>
    </xf>
    <xf numFmtId="0" fontId="93" fillId="32" borderId="0" xfId="0" applyFont="1" applyFill="1" applyBorder="1" applyAlignment="1" applyProtection="1">
      <alignment horizontal="right" vertical="center"/>
      <protection/>
    </xf>
    <xf numFmtId="0" fontId="100" fillId="0" borderId="0" xfId="0" applyFont="1" applyBorder="1" applyAlignment="1">
      <alignment horizontal="right" vertical="center"/>
    </xf>
    <xf numFmtId="0" fontId="7" fillId="36" borderId="24" xfId="0" applyFont="1" applyFill="1" applyBorder="1" applyAlignment="1" applyProtection="1">
      <alignment vertical="center" wrapText="1"/>
      <protection/>
    </xf>
    <xf numFmtId="0" fontId="0" fillId="0" borderId="29" xfId="0" applyBorder="1" applyAlignment="1">
      <alignment vertical="center"/>
    </xf>
    <xf numFmtId="0" fontId="0" fillId="0" borderId="19" xfId="0" applyBorder="1" applyAlignment="1">
      <alignment vertical="center"/>
    </xf>
    <xf numFmtId="0" fontId="15" fillId="32" borderId="77" xfId="0" applyFont="1" applyFill="1" applyBorder="1" applyAlignment="1" applyProtection="1">
      <alignment vertical="center" wrapText="1"/>
      <protection/>
    </xf>
    <xf numFmtId="0" fontId="0" fillId="0" borderId="78" xfId="0" applyBorder="1" applyAlignment="1">
      <alignment vertical="center" wrapText="1"/>
    </xf>
    <xf numFmtId="0" fontId="0" fillId="0" borderId="69" xfId="0" applyBorder="1" applyAlignment="1">
      <alignment vertical="center" wrapText="1"/>
    </xf>
    <xf numFmtId="0" fontId="9" fillId="32" borderId="17" xfId="0" applyFont="1" applyFill="1" applyBorder="1" applyAlignment="1" applyProtection="1">
      <alignment horizontal="left" vertical="center" wrapText="1"/>
      <protection/>
    </xf>
    <xf numFmtId="0" fontId="9" fillId="0" borderId="79" xfId="0" applyFont="1" applyBorder="1" applyAlignment="1">
      <alignment horizontal="left"/>
    </xf>
    <xf numFmtId="0" fontId="7" fillId="32" borderId="77" xfId="0" applyFont="1" applyFill="1" applyBorder="1" applyAlignment="1" applyProtection="1">
      <alignment horizontal="left" vertical="center" wrapText="1"/>
      <protection/>
    </xf>
    <xf numFmtId="0" fontId="9" fillId="0" borderId="78" xfId="0" applyFont="1" applyBorder="1" applyAlignment="1" applyProtection="1">
      <alignment/>
      <protection/>
    </xf>
    <xf numFmtId="0" fontId="9" fillId="32" borderId="80" xfId="0" applyFont="1" applyFill="1" applyBorder="1" applyAlignment="1" applyProtection="1">
      <alignment horizontal="center" vertical="center"/>
      <protection/>
    </xf>
    <xf numFmtId="0" fontId="0" fillId="0" borderId="81" xfId="0"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0" fontId="9" fillId="32" borderId="83" xfId="0" applyFont="1" applyFill="1" applyBorder="1" applyAlignment="1" applyProtection="1">
      <alignment horizontal="center" vertical="center"/>
      <protection/>
    </xf>
    <xf numFmtId="0" fontId="9" fillId="0" borderId="50" xfId="0" applyFont="1" applyBorder="1" applyAlignment="1">
      <alignment horizontal="center" vertical="center"/>
    </xf>
    <xf numFmtId="0" fontId="0" fillId="0" borderId="50" xfId="0" applyBorder="1" applyAlignment="1">
      <alignment horizontal="center" vertical="center"/>
    </xf>
    <xf numFmtId="0" fontId="9" fillId="32" borderId="21" xfId="0" applyFont="1" applyFill="1" applyBorder="1" applyAlignment="1" applyProtection="1">
      <alignment horizontal="center" vertical="center"/>
      <protection/>
    </xf>
    <xf numFmtId="0" fontId="0" fillId="0" borderId="21" xfId="0" applyBorder="1" applyAlignment="1">
      <alignment horizontal="center" vertical="center"/>
    </xf>
    <xf numFmtId="0" fontId="9" fillId="32" borderId="48" xfId="0" applyFont="1" applyFill="1" applyBorder="1" applyAlignment="1" applyProtection="1">
      <alignment horizontal="center" vertical="center" wrapText="1"/>
      <protection/>
    </xf>
    <xf numFmtId="0" fontId="0" fillId="0" borderId="79" xfId="0" applyBorder="1" applyAlignment="1">
      <alignment horizontal="center" vertical="center" wrapText="1"/>
    </xf>
    <xf numFmtId="0" fontId="0" fillId="0" borderId="68" xfId="0" applyBorder="1" applyAlignment="1">
      <alignment horizontal="center" vertical="center" wrapText="1"/>
    </xf>
    <xf numFmtId="0" fontId="18" fillId="32" borderId="84" xfId="0" applyFont="1" applyFill="1" applyBorder="1" applyAlignment="1">
      <alignment vertical="center"/>
    </xf>
    <xf numFmtId="0" fontId="18" fillId="32" borderId="85" xfId="0" applyFont="1" applyFill="1" applyBorder="1" applyAlignment="1">
      <alignment vertical="center"/>
    </xf>
    <xf numFmtId="0" fontId="18" fillId="32" borderId="86" xfId="0" applyFont="1" applyFill="1" applyBorder="1" applyAlignment="1">
      <alignment vertical="center"/>
    </xf>
    <xf numFmtId="0" fontId="18" fillId="32" borderId="31" xfId="0" applyFont="1" applyFill="1" applyBorder="1" applyAlignment="1">
      <alignment vertical="center"/>
    </xf>
    <xf numFmtId="0" fontId="18" fillId="32" borderId="87" xfId="0" applyFont="1" applyFill="1" applyBorder="1" applyAlignment="1">
      <alignment vertical="center"/>
    </xf>
    <xf numFmtId="0" fontId="18" fillId="32" borderId="88" xfId="0" applyFont="1" applyFill="1" applyBorder="1" applyAlignment="1">
      <alignment vertical="center"/>
    </xf>
    <xf numFmtId="0" fontId="18" fillId="32" borderId="31" xfId="0" applyFont="1" applyFill="1" applyBorder="1" applyAlignment="1">
      <alignment horizontal="right" vertical="center"/>
    </xf>
    <xf numFmtId="0" fontId="18" fillId="32" borderId="87" xfId="0" applyFont="1" applyFill="1" applyBorder="1" applyAlignment="1">
      <alignment horizontal="right" vertical="center"/>
    </xf>
    <xf numFmtId="0" fontId="18" fillId="32" borderId="88" xfId="0" applyFont="1" applyFill="1" applyBorder="1" applyAlignment="1">
      <alignment horizontal="right" vertical="center"/>
    </xf>
    <xf numFmtId="0" fontId="9" fillId="32" borderId="70" xfId="0" applyFont="1" applyFill="1" applyBorder="1" applyAlignment="1" applyProtection="1">
      <alignment horizontal="left" vertical="center" wrapText="1"/>
      <protection/>
    </xf>
    <xf numFmtId="0" fontId="9" fillId="0" borderId="89" xfId="0" applyFont="1" applyBorder="1" applyAlignment="1">
      <alignment horizontal="left"/>
    </xf>
    <xf numFmtId="0" fontId="9" fillId="0" borderId="64" xfId="0" applyFont="1" applyBorder="1" applyAlignment="1">
      <alignment horizontal="left"/>
    </xf>
    <xf numFmtId="0" fontId="86" fillId="32" borderId="90" xfId="0" applyFont="1" applyFill="1" applyBorder="1" applyAlignment="1" applyProtection="1">
      <alignment horizontal="center" vertical="center" wrapText="1"/>
      <protection/>
    </xf>
    <xf numFmtId="0" fontId="88" fillId="0" borderId="82" xfId="0" applyFont="1" applyBorder="1" applyAlignment="1">
      <alignment horizontal="center" vertical="center" wrapText="1"/>
    </xf>
    <xf numFmtId="0" fontId="86" fillId="32" borderId="91" xfId="0" applyFont="1" applyFill="1" applyBorder="1" applyAlignment="1" applyProtection="1">
      <alignment horizontal="center" vertical="center" wrapText="1"/>
      <protection/>
    </xf>
    <xf numFmtId="0" fontId="86" fillId="32" borderId="81" xfId="0" applyFont="1" applyFill="1" applyBorder="1" applyAlignment="1" applyProtection="1">
      <alignment horizontal="center" vertical="center" wrapText="1"/>
      <protection/>
    </xf>
    <xf numFmtId="0" fontId="23" fillId="41" borderId="92" xfId="0" applyFont="1" applyFill="1" applyBorder="1" applyAlignment="1">
      <alignment horizontal="center" vertical="center" wrapText="1"/>
    </xf>
    <xf numFmtId="0" fontId="0" fillId="41" borderId="78" xfId="0" applyFill="1" applyBorder="1" applyAlignment="1">
      <alignment vertical="center"/>
    </xf>
    <xf numFmtId="0" fontId="0" fillId="41" borderId="93" xfId="0" applyFill="1" applyBorder="1" applyAlignment="1">
      <alignment vertical="center"/>
    </xf>
    <xf numFmtId="0" fontId="39" fillId="33" borderId="92" xfId="0" applyFont="1" applyFill="1" applyBorder="1" applyAlignment="1">
      <alignment horizontal="center" vertical="top" wrapText="1"/>
    </xf>
    <xf numFmtId="0" fontId="40" fillId="0" borderId="78" xfId="0" applyFont="1" applyBorder="1" applyAlignment="1">
      <alignment horizontal="center" vertical="top" wrapText="1"/>
    </xf>
    <xf numFmtId="0" fontId="0" fillId="0" borderId="93" xfId="0" applyBorder="1" applyAlignment="1">
      <alignment horizontal="center" wrapText="1"/>
    </xf>
    <xf numFmtId="0" fontId="7" fillId="33" borderId="77" xfId="0" applyFont="1" applyFill="1" applyBorder="1" applyAlignment="1">
      <alignment horizontal="left"/>
    </xf>
    <xf numFmtId="0" fontId="9" fillId="0" borderId="78" xfId="0" applyFont="1" applyBorder="1" applyAlignment="1">
      <alignment horizontal="left"/>
    </xf>
    <xf numFmtId="0" fontId="9" fillId="0" borderId="69" xfId="0" applyFont="1" applyBorder="1" applyAlignment="1">
      <alignment horizontal="left"/>
    </xf>
    <xf numFmtId="0" fontId="7" fillId="32" borderId="21" xfId="0" applyFont="1" applyFill="1" applyBorder="1" applyAlignment="1" applyProtection="1">
      <alignment horizontal="left" vertical="center" wrapText="1"/>
      <protection/>
    </xf>
    <xf numFmtId="0" fontId="7" fillId="0" borderId="12" xfId="0" applyFont="1" applyBorder="1" applyAlignment="1">
      <alignment/>
    </xf>
    <xf numFmtId="0" fontId="0" fillId="0" borderId="12" xfId="0" applyBorder="1" applyAlignment="1">
      <alignment/>
    </xf>
    <xf numFmtId="0" fontId="0" fillId="0" borderId="16" xfId="0" applyBorder="1" applyAlignment="1">
      <alignment/>
    </xf>
    <xf numFmtId="0" fontId="13" fillId="32" borderId="43" xfId="0" applyFont="1" applyFill="1" applyBorder="1" applyAlignment="1" applyProtection="1">
      <alignment horizontal="center" vertical="center" wrapText="1"/>
      <protection/>
    </xf>
    <xf numFmtId="0" fontId="13" fillId="0" borderId="94" xfId="0" applyFont="1" applyBorder="1" applyAlignment="1" applyProtection="1">
      <alignment vertical="center"/>
      <protection/>
    </xf>
    <xf numFmtId="0" fontId="9" fillId="32" borderId="43" xfId="0" applyFont="1" applyFill="1" applyBorder="1" applyAlignment="1" applyProtection="1">
      <alignment horizontal="center" vertical="center" wrapText="1"/>
      <protection/>
    </xf>
    <xf numFmtId="0" fontId="0" fillId="0" borderId="81" xfId="0" applyBorder="1" applyAlignment="1">
      <alignment horizontal="center" vertical="center" wrapText="1"/>
    </xf>
    <xf numFmtId="0" fontId="10" fillId="32" borderId="91" xfId="0" applyFont="1" applyFill="1" applyBorder="1" applyAlignment="1" applyProtection="1">
      <alignment horizontal="center" vertical="center" wrapText="1"/>
      <protection/>
    </xf>
    <xf numFmtId="0" fontId="10" fillId="32" borderId="81" xfId="0" applyFont="1" applyFill="1" applyBorder="1" applyAlignment="1" applyProtection="1">
      <alignment horizontal="center" vertical="center" wrapText="1"/>
      <protection/>
    </xf>
    <xf numFmtId="0" fontId="18" fillId="32" borderId="43" xfId="0" applyFont="1" applyFill="1" applyBorder="1" applyAlignment="1" applyProtection="1">
      <alignment horizontal="center" vertical="center" wrapText="1"/>
      <protection/>
    </xf>
    <xf numFmtId="0" fontId="36" fillId="0" borderId="81" xfId="0" applyFont="1" applyBorder="1" applyAlignment="1">
      <alignment horizontal="center" vertical="center" wrapText="1"/>
    </xf>
    <xf numFmtId="0" fontId="9" fillId="32" borderId="12" xfId="0" applyFont="1" applyFill="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33" borderId="48" xfId="0" applyFont="1" applyFill="1" applyBorder="1" applyAlignment="1">
      <alignment horizontal="center"/>
    </xf>
    <xf numFmtId="0" fontId="9" fillId="33" borderId="68" xfId="0" applyFont="1" applyFill="1" applyBorder="1" applyAlignment="1">
      <alignment horizontal="center"/>
    </xf>
    <xf numFmtId="0" fontId="7" fillId="36" borderId="24" xfId="0" applyFont="1" applyFill="1" applyBorder="1" applyAlignment="1" applyProtection="1">
      <alignment horizontal="left" vertical="center" wrapText="1"/>
      <protection/>
    </xf>
    <xf numFmtId="0" fontId="0" fillId="0" borderId="29" xfId="0" applyBorder="1" applyAlignment="1">
      <alignment/>
    </xf>
    <xf numFmtId="0" fontId="0" fillId="0" borderId="19" xfId="0" applyBorder="1" applyAlignment="1">
      <alignment/>
    </xf>
    <xf numFmtId="0" fontId="0" fillId="0" borderId="69" xfId="0" applyBorder="1" applyAlignment="1">
      <alignment horizontal="left"/>
    </xf>
    <xf numFmtId="0" fontId="14" fillId="32" borderId="42" xfId="0" applyFont="1" applyFill="1" applyBorder="1" applyAlignment="1" applyProtection="1">
      <alignment vertical="center" wrapText="1"/>
      <protection/>
    </xf>
    <xf numFmtId="0" fontId="0" fillId="0" borderId="80" xfId="0" applyBorder="1" applyAlignment="1">
      <alignment vertical="center" wrapText="1"/>
    </xf>
    <xf numFmtId="0" fontId="9" fillId="32" borderId="95" xfId="0" applyFont="1" applyFill="1" applyBorder="1" applyAlignment="1" applyProtection="1">
      <alignment horizontal="center" vertical="center" wrapText="1"/>
      <protection/>
    </xf>
    <xf numFmtId="0" fontId="0" fillId="0" borderId="95" xfId="0" applyBorder="1" applyAlignment="1">
      <alignment horizontal="center" vertical="center" wrapText="1"/>
    </xf>
    <xf numFmtId="0" fontId="0" fillId="0" borderId="83" xfId="0" applyBorder="1" applyAlignment="1">
      <alignment horizontal="center" vertical="center" wrapText="1"/>
    </xf>
    <xf numFmtId="0" fontId="7" fillId="32" borderId="17" xfId="0" applyFont="1" applyFill="1" applyBorder="1" applyAlignment="1" applyProtection="1">
      <alignment horizontal="left" vertical="center" wrapText="1"/>
      <protection/>
    </xf>
    <xf numFmtId="0" fontId="9" fillId="0" borderId="79" xfId="0" applyFont="1" applyBorder="1" applyAlignment="1">
      <alignment wrapText="1"/>
    </xf>
    <xf numFmtId="0" fontId="9" fillId="0" borderId="68" xfId="0" applyFont="1" applyBorder="1" applyAlignment="1">
      <alignment wrapText="1"/>
    </xf>
    <xf numFmtId="0" fontId="9" fillId="33" borderId="42" xfId="0" applyFont="1" applyFill="1" applyBorder="1" applyAlignment="1">
      <alignment wrapText="1"/>
    </xf>
    <xf numFmtId="0" fontId="9" fillId="33" borderId="80" xfId="0" applyFont="1" applyFill="1" applyBorder="1" applyAlignment="1">
      <alignment wrapText="1"/>
    </xf>
    <xf numFmtId="0" fontId="9" fillId="33" borderId="43" xfId="0" applyFont="1" applyFill="1" applyBorder="1" applyAlignment="1">
      <alignment horizontal="center"/>
    </xf>
    <xf numFmtId="0" fontId="9" fillId="33" borderId="81" xfId="0" applyFont="1" applyFill="1" applyBorder="1" applyAlignment="1">
      <alignment horizontal="center"/>
    </xf>
    <xf numFmtId="0" fontId="9" fillId="32" borderId="42" xfId="0" applyFont="1" applyFill="1" applyBorder="1" applyAlignment="1" applyProtection="1">
      <alignment vertical="center" wrapText="1"/>
      <protection/>
    </xf>
    <xf numFmtId="0" fontId="9" fillId="0" borderId="80" xfId="0" applyFont="1" applyBorder="1" applyAlignment="1">
      <alignment vertical="center" wrapText="1"/>
    </xf>
    <xf numFmtId="0" fontId="9" fillId="33" borderId="76" xfId="0" applyFont="1" applyFill="1" applyBorder="1" applyAlignment="1">
      <alignment horizontal="center"/>
    </xf>
    <xf numFmtId="0" fontId="9" fillId="0" borderId="96" xfId="0" applyFont="1" applyBorder="1" applyAlignment="1">
      <alignment horizontal="center"/>
    </xf>
    <xf numFmtId="0" fontId="9" fillId="0" borderId="61" xfId="0" applyFont="1" applyBorder="1" applyAlignment="1">
      <alignment horizontal="center"/>
    </xf>
    <xf numFmtId="0" fontId="9" fillId="33" borderId="62" xfId="0" applyFont="1" applyFill="1" applyBorder="1" applyAlignment="1">
      <alignment horizontal="center"/>
    </xf>
    <xf numFmtId="0" fontId="7" fillId="40" borderId="77" xfId="0" applyFont="1" applyFill="1" applyBorder="1" applyAlignment="1" applyProtection="1">
      <alignment horizontal="left" vertical="center" wrapText="1"/>
      <protection/>
    </xf>
    <xf numFmtId="0" fontId="0" fillId="52" borderId="78" xfId="0" applyFill="1" applyBorder="1" applyAlignment="1">
      <alignment/>
    </xf>
    <xf numFmtId="0" fontId="0" fillId="52" borderId="69" xfId="0" applyFill="1" applyBorder="1" applyAlignment="1">
      <alignment/>
    </xf>
    <xf numFmtId="0" fontId="0" fillId="0" borderId="62" xfId="0" applyBorder="1" applyAlignment="1">
      <alignment/>
    </xf>
    <xf numFmtId="0" fontId="9" fillId="32" borderId="42" xfId="0" applyFont="1" applyFill="1" applyBorder="1" applyAlignment="1" applyProtection="1">
      <alignment horizontal="left" vertical="center" wrapText="1"/>
      <protection/>
    </xf>
    <xf numFmtId="0" fontId="0" fillId="0" borderId="80" xfId="0" applyBorder="1" applyAlignment="1">
      <alignment horizontal="left" vertical="center" wrapText="1"/>
    </xf>
    <xf numFmtId="0" fontId="10" fillId="32" borderId="67" xfId="0" applyFont="1" applyFill="1" applyBorder="1" applyAlignment="1" applyProtection="1">
      <alignment horizontal="center" vertical="center" wrapText="1"/>
      <protection/>
    </xf>
    <xf numFmtId="0" fontId="23" fillId="0" borderId="12" xfId="0" applyFont="1" applyBorder="1" applyAlignment="1">
      <alignment horizontal="center" vertical="center" wrapText="1"/>
    </xf>
    <xf numFmtId="0" fontId="101" fillId="32" borderId="46" xfId="0" applyFont="1" applyFill="1" applyBorder="1" applyAlignment="1" applyProtection="1">
      <alignment horizontal="center" vertical="center" wrapText="1"/>
      <protection/>
    </xf>
    <xf numFmtId="0" fontId="102" fillId="0" borderId="97" xfId="0" applyFont="1" applyBorder="1" applyAlignment="1">
      <alignment horizontal="center" vertical="center" wrapText="1"/>
    </xf>
    <xf numFmtId="0" fontId="102" fillId="0" borderId="82" xfId="0" applyFont="1" applyBorder="1" applyAlignment="1">
      <alignment horizontal="center" vertical="center" wrapText="1"/>
    </xf>
    <xf numFmtId="0" fontId="9" fillId="0" borderId="62" xfId="0" applyFont="1" applyBorder="1" applyAlignment="1">
      <alignment horizontal="left"/>
    </xf>
    <xf numFmtId="0" fontId="9" fillId="32" borderId="17" xfId="0" applyFont="1" applyFill="1" applyBorder="1" applyAlignment="1" applyProtection="1">
      <alignment horizontal="right" vertical="center" wrapText="1"/>
      <protection/>
    </xf>
    <xf numFmtId="0" fontId="0" fillId="0" borderId="79" xfId="0" applyBorder="1" applyAlignment="1">
      <alignment horizontal="right"/>
    </xf>
    <xf numFmtId="0" fontId="0" fillId="0" borderId="62" xfId="0" applyBorder="1" applyAlignment="1">
      <alignment horizontal="right"/>
    </xf>
    <xf numFmtId="0" fontId="9" fillId="32" borderId="17" xfId="0" applyFont="1" applyFill="1" applyBorder="1" applyAlignment="1" applyProtection="1">
      <alignment horizontal="right" vertical="top" wrapText="1"/>
      <protection/>
    </xf>
    <xf numFmtId="0" fontId="9" fillId="0" borderId="79" xfId="0" applyFont="1" applyBorder="1" applyAlignment="1">
      <alignment horizontal="right" vertical="top"/>
    </xf>
    <xf numFmtId="0" fontId="9" fillId="0" borderId="62" xfId="0" applyFont="1" applyBorder="1" applyAlignment="1">
      <alignment horizontal="right" vertical="top"/>
    </xf>
    <xf numFmtId="0" fontId="9" fillId="0" borderId="78" xfId="0" applyFont="1" applyBorder="1" applyAlignment="1">
      <alignment/>
    </xf>
    <xf numFmtId="0" fontId="9" fillId="0" borderId="93" xfId="0" applyFont="1" applyBorder="1" applyAlignment="1">
      <alignment/>
    </xf>
    <xf numFmtId="0" fontId="18" fillId="32" borderId="34" xfId="0" applyFont="1" applyFill="1" applyBorder="1" applyAlignment="1">
      <alignment vertical="center"/>
    </xf>
    <xf numFmtId="0" fontId="18" fillId="32" borderId="98" xfId="0" applyFont="1" applyFill="1" applyBorder="1" applyAlignment="1">
      <alignment vertical="center"/>
    </xf>
    <xf numFmtId="0" fontId="18" fillId="32" borderId="99" xfId="0" applyFont="1" applyFill="1" applyBorder="1" applyAlignment="1">
      <alignment vertical="center"/>
    </xf>
    <xf numFmtId="0" fontId="9" fillId="32" borderId="70" xfId="0" applyFont="1" applyFill="1" applyBorder="1" applyAlignment="1" applyProtection="1">
      <alignment vertical="center"/>
      <protection/>
    </xf>
    <xf numFmtId="0" fontId="9" fillId="32" borderId="89" xfId="0" applyFont="1" applyFill="1" applyBorder="1" applyAlignment="1" applyProtection="1">
      <alignment vertical="center"/>
      <protection/>
    </xf>
    <xf numFmtId="0" fontId="7" fillId="36" borderId="24" xfId="0" applyFont="1" applyFill="1" applyBorder="1" applyAlignment="1" applyProtection="1">
      <alignment wrapText="1"/>
      <protection/>
    </xf>
    <xf numFmtId="0" fontId="0" fillId="0" borderId="29" xfId="0" applyBorder="1" applyAlignment="1" applyProtection="1">
      <alignment/>
      <protection/>
    </xf>
    <xf numFmtId="0" fontId="7" fillId="32" borderId="21" xfId="0" applyFont="1" applyFill="1" applyBorder="1" applyAlignment="1" applyProtection="1">
      <alignment/>
      <protection/>
    </xf>
    <xf numFmtId="0" fontId="9" fillId="0" borderId="12" xfId="0" applyFont="1" applyBorder="1" applyAlignment="1" applyProtection="1">
      <alignment/>
      <protection/>
    </xf>
    <xf numFmtId="0" fontId="0" fillId="0" borderId="12" xfId="0" applyBorder="1" applyAlignment="1" applyProtection="1">
      <alignment/>
      <protection/>
    </xf>
    <xf numFmtId="0" fontId="9" fillId="32" borderId="79" xfId="0" applyFont="1" applyFill="1" applyBorder="1" applyAlignment="1" applyProtection="1">
      <alignment horizontal="center" vertical="center" wrapText="1"/>
      <protection/>
    </xf>
    <xf numFmtId="0" fontId="0" fillId="0" borderId="62" xfId="0" applyBorder="1" applyAlignment="1">
      <alignment horizontal="center" vertical="center" wrapText="1"/>
    </xf>
    <xf numFmtId="0" fontId="0" fillId="0" borderId="62" xfId="0" applyBorder="1" applyAlignment="1">
      <alignment vertical="center"/>
    </xf>
    <xf numFmtId="0" fontId="7" fillId="32" borderId="24" xfId="0" applyFont="1" applyFill="1" applyBorder="1" applyAlignment="1" applyProtection="1">
      <alignment vertical="center" wrapText="1"/>
      <protection/>
    </xf>
    <xf numFmtId="0" fontId="86" fillId="48" borderId="0" xfId="0" applyFont="1" applyFill="1" applyBorder="1" applyAlignment="1" applyProtection="1">
      <alignment vertical="center" wrapText="1"/>
      <protection/>
    </xf>
    <xf numFmtId="0" fontId="100" fillId="0" borderId="0" xfId="0" applyFont="1" applyBorder="1" applyAlignment="1">
      <alignment vertical="center" wrapText="1"/>
    </xf>
    <xf numFmtId="0" fontId="9" fillId="33" borderId="43" xfId="0" applyFont="1" applyFill="1" applyBorder="1" applyAlignment="1" applyProtection="1">
      <alignment horizontal="center" vertical="center"/>
      <protection/>
    </xf>
    <xf numFmtId="0" fontId="9" fillId="33" borderId="94" xfId="0" applyFont="1" applyFill="1" applyBorder="1" applyAlignment="1" applyProtection="1">
      <alignment horizontal="center" vertical="center"/>
      <protection/>
    </xf>
    <xf numFmtId="0" fontId="9" fillId="33" borderId="81" xfId="0" applyFont="1" applyFill="1" applyBorder="1" applyAlignment="1" applyProtection="1">
      <alignment horizontal="center" vertical="center"/>
      <protection/>
    </xf>
    <xf numFmtId="0" fontId="4" fillId="32" borderId="70" xfId="0" applyFont="1" applyFill="1" applyBorder="1" applyAlignment="1" applyProtection="1">
      <alignment horizontal="left" vertical="center" wrapText="1"/>
      <protection/>
    </xf>
    <xf numFmtId="0" fontId="4" fillId="0" borderId="64" xfId="0" applyFont="1" applyBorder="1" applyAlignment="1" applyProtection="1">
      <alignment horizontal="left" vertical="center" wrapText="1"/>
      <protection/>
    </xf>
    <xf numFmtId="49" fontId="26" fillId="35" borderId="0" xfId="0" applyNumberFormat="1" applyFont="1" applyFill="1" applyBorder="1" applyAlignment="1" applyProtection="1">
      <alignment horizontal="center" vertical="center"/>
      <protection/>
    </xf>
    <xf numFmtId="0" fontId="27" fillId="33" borderId="0" xfId="0" applyFont="1" applyFill="1" applyBorder="1" applyAlignment="1" applyProtection="1">
      <alignment vertical="center"/>
      <protection/>
    </xf>
    <xf numFmtId="0" fontId="7" fillId="32" borderId="100" xfId="0" applyFont="1" applyFill="1" applyBorder="1" applyAlignment="1" applyProtection="1">
      <alignment vertical="center"/>
      <protection/>
    </xf>
    <xf numFmtId="0" fontId="7" fillId="0" borderId="67" xfId="0" applyFont="1" applyBorder="1" applyAlignment="1" applyProtection="1">
      <alignment vertical="center"/>
      <protection/>
    </xf>
    <xf numFmtId="0" fontId="7" fillId="0" borderId="59" xfId="0" applyFont="1" applyBorder="1" applyAlignment="1" applyProtection="1">
      <alignment vertical="center"/>
      <protection/>
    </xf>
    <xf numFmtId="0" fontId="13" fillId="32" borderId="27" xfId="0" applyFont="1" applyFill="1" applyBorder="1" applyAlignment="1" applyProtection="1">
      <alignment horizontal="right" vertical="center"/>
      <protection/>
    </xf>
    <xf numFmtId="0" fontId="13" fillId="0" borderId="33" xfId="0" applyFont="1" applyBorder="1" applyAlignment="1" applyProtection="1">
      <alignment horizontal="right" vertical="center"/>
      <protection/>
    </xf>
    <xf numFmtId="0" fontId="9" fillId="32" borderId="72" xfId="0" applyFont="1" applyFill="1" applyBorder="1" applyAlignment="1" applyProtection="1">
      <alignment vertical="center" wrapText="1"/>
      <protection/>
    </xf>
    <xf numFmtId="0" fontId="13" fillId="32" borderId="0" xfId="0" applyFont="1" applyFill="1" applyBorder="1" applyAlignment="1" applyProtection="1">
      <alignment vertical="center"/>
      <protection/>
    </xf>
    <xf numFmtId="0" fontId="13" fillId="32" borderId="17" xfId="0" applyFont="1" applyFill="1" applyBorder="1" applyAlignment="1" applyProtection="1">
      <alignment horizontal="left" vertical="center" wrapText="1"/>
      <protection/>
    </xf>
    <xf numFmtId="0" fontId="13" fillId="0" borderId="62" xfId="0" applyFont="1" applyBorder="1" applyAlignment="1" applyProtection="1">
      <alignment horizontal="left" vertical="center" wrapText="1"/>
      <protection/>
    </xf>
    <xf numFmtId="0" fontId="13" fillId="32" borderId="80" xfId="0" applyFont="1" applyFill="1" applyBorder="1" applyAlignment="1" applyProtection="1">
      <alignment vertical="center"/>
      <protection/>
    </xf>
    <xf numFmtId="0" fontId="13" fillId="0" borderId="81" xfId="0" applyFont="1" applyBorder="1" applyAlignment="1" applyProtection="1">
      <alignment vertical="center"/>
      <protection/>
    </xf>
    <xf numFmtId="0" fontId="25" fillId="32" borderId="12" xfId="0" applyFont="1" applyFill="1" applyBorder="1" applyAlignment="1" applyProtection="1">
      <alignment horizontal="center" vertical="center" wrapText="1"/>
      <protection/>
    </xf>
    <xf numFmtId="0" fontId="7" fillId="33" borderId="77" xfId="0" applyFont="1" applyFill="1" applyBorder="1" applyAlignment="1" applyProtection="1">
      <alignment vertical="center"/>
      <protection/>
    </xf>
    <xf numFmtId="0" fontId="9" fillId="0" borderId="78" xfId="0" applyFont="1" applyBorder="1" applyAlignment="1">
      <alignment vertical="center"/>
    </xf>
    <xf numFmtId="0" fontId="0" fillId="0" borderId="69" xfId="0" applyBorder="1" applyAlignment="1">
      <alignment vertical="center"/>
    </xf>
    <xf numFmtId="0" fontId="14" fillId="33" borderId="42" xfId="0" applyFont="1" applyFill="1" applyBorder="1" applyAlignment="1" applyProtection="1">
      <alignment horizontal="center" vertical="center" wrapText="1"/>
      <protection/>
    </xf>
    <xf numFmtId="0" fontId="14" fillId="33" borderId="101" xfId="0" applyFont="1" applyFill="1" applyBorder="1" applyAlignment="1">
      <alignment vertical="center" wrapText="1"/>
    </xf>
    <xf numFmtId="0" fontId="14" fillId="33" borderId="80" xfId="0" applyFont="1" applyFill="1" applyBorder="1" applyAlignment="1">
      <alignment vertical="center" wrapText="1"/>
    </xf>
    <xf numFmtId="0" fontId="9" fillId="33" borderId="21" xfId="0" applyFont="1" applyFill="1" applyBorder="1" applyAlignment="1" applyProtection="1">
      <alignment horizontal="center" vertical="center" wrapText="1"/>
      <protection/>
    </xf>
    <xf numFmtId="0" fontId="9" fillId="0" borderId="21" xfId="0" applyFont="1" applyBorder="1" applyAlignment="1">
      <alignment vertical="center" wrapText="1"/>
    </xf>
    <xf numFmtId="0" fontId="9" fillId="0" borderId="62" xfId="0" applyFont="1" applyBorder="1" applyAlignment="1">
      <alignment horizontal="left" vertical="center" wrapText="1"/>
    </xf>
    <xf numFmtId="0" fontId="13" fillId="32" borderId="21" xfId="0" applyFont="1" applyFill="1" applyBorder="1" applyAlignment="1" applyProtection="1">
      <alignment horizontal="left" vertical="center" wrapText="1"/>
      <protection/>
    </xf>
    <xf numFmtId="0" fontId="9" fillId="0" borderId="12" xfId="0" applyFont="1" applyBorder="1" applyAlignment="1">
      <alignment horizontal="left" vertical="center" wrapText="1"/>
    </xf>
    <xf numFmtId="0" fontId="9" fillId="33" borderId="48" xfId="0" applyFont="1" applyFill="1" applyBorder="1" applyAlignment="1" applyProtection="1">
      <alignment horizontal="center" vertical="center"/>
      <protection/>
    </xf>
    <xf numFmtId="0" fontId="9" fillId="0" borderId="79" xfId="0" applyFont="1" applyBorder="1" applyAlignment="1">
      <alignment horizontal="center" vertical="center"/>
    </xf>
    <xf numFmtId="0" fontId="9" fillId="0" borderId="62" xfId="0" applyFont="1" applyBorder="1" applyAlignment="1">
      <alignment horizontal="center" vertical="center"/>
    </xf>
    <xf numFmtId="0" fontId="9" fillId="32" borderId="74" xfId="0" applyFont="1" applyFill="1" applyBorder="1" applyAlignment="1" applyProtection="1">
      <alignment horizontal="center" vertical="center" wrapText="1"/>
      <protection/>
    </xf>
    <xf numFmtId="0" fontId="9" fillId="32" borderId="20" xfId="0" applyFont="1" applyFill="1" applyBorder="1" applyAlignment="1" applyProtection="1">
      <alignment horizontal="center" vertical="center" wrapText="1"/>
      <protection/>
    </xf>
    <xf numFmtId="0" fontId="9" fillId="32" borderId="61"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protection/>
    </xf>
    <xf numFmtId="0" fontId="9" fillId="0" borderId="12" xfId="0" applyFont="1" applyBorder="1" applyAlignment="1">
      <alignment horizontal="center" vertical="center"/>
    </xf>
    <xf numFmtId="0" fontId="0" fillId="0" borderId="12" xfId="0" applyBorder="1" applyAlignment="1">
      <alignment horizontal="center" vertical="center"/>
    </xf>
    <xf numFmtId="0" fontId="9" fillId="32" borderId="21" xfId="0"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7" fillId="36" borderId="47" xfId="0" applyFont="1" applyFill="1" applyBorder="1" applyAlignment="1" applyProtection="1">
      <alignment wrapText="1"/>
      <protection/>
    </xf>
    <xf numFmtId="0" fontId="0" fillId="0" borderId="51" xfId="0" applyBorder="1" applyAlignment="1">
      <alignment/>
    </xf>
    <xf numFmtId="0" fontId="9" fillId="32" borderId="102" xfId="0" applyFont="1" applyFill="1" applyBorder="1" applyAlignment="1" applyProtection="1">
      <alignment horizontal="center" vertical="center"/>
      <protection/>
    </xf>
    <xf numFmtId="0" fontId="9" fillId="32" borderId="61" xfId="0" applyFont="1" applyFill="1" applyBorder="1" applyAlignment="1" applyProtection="1">
      <alignment horizontal="center" vertical="center"/>
      <protection/>
    </xf>
    <xf numFmtId="0" fontId="18" fillId="32" borderId="74" xfId="0" applyFont="1" applyFill="1" applyBorder="1" applyAlignment="1" applyProtection="1">
      <alignment horizontal="center" vertical="center" wrapText="1"/>
      <protection/>
    </xf>
    <xf numFmtId="0" fontId="0" fillId="0" borderId="61" xfId="0" applyBorder="1" applyAlignment="1">
      <alignment horizontal="center" vertical="center" wrapText="1"/>
    </xf>
    <xf numFmtId="0" fontId="0" fillId="0" borderId="64" xfId="0" applyBorder="1" applyAlignment="1">
      <alignment/>
    </xf>
    <xf numFmtId="0" fontId="7" fillId="32" borderId="24" xfId="0" applyFont="1" applyFill="1" applyBorder="1" applyAlignment="1" applyProtection="1">
      <alignment horizontal="left" vertical="center" wrapText="1"/>
      <protection/>
    </xf>
    <xf numFmtId="0" fontId="9" fillId="0" borderId="29" xfId="0" applyFont="1" applyBorder="1" applyAlignment="1">
      <alignment/>
    </xf>
    <xf numFmtId="0" fontId="10" fillId="32" borderId="100" xfId="0" applyFont="1" applyFill="1" applyBorder="1" applyAlignment="1" applyProtection="1">
      <alignment horizontal="center" vertical="center" wrapText="1"/>
      <protection/>
    </xf>
    <xf numFmtId="0" fontId="23" fillId="0" borderId="21" xfId="0" applyFont="1" applyBorder="1" applyAlignment="1">
      <alignment horizontal="center" vertical="center" wrapText="1"/>
    </xf>
    <xf numFmtId="0" fontId="86" fillId="47" borderId="80" xfId="0" applyFont="1" applyFill="1" applyBorder="1" applyAlignment="1" applyProtection="1">
      <alignment horizontal="left" vertical="center" wrapText="1"/>
      <protection/>
    </xf>
    <xf numFmtId="0" fontId="37" fillId="53" borderId="76" xfId="0" applyFont="1" applyFill="1" applyBorder="1" applyAlignment="1" applyProtection="1">
      <alignment vertical="center"/>
      <protection/>
    </xf>
    <xf numFmtId="0" fontId="7" fillId="32" borderId="77" xfId="0" applyFont="1" applyFill="1" applyBorder="1" applyAlignment="1" applyProtection="1">
      <alignment vertical="center" wrapText="1"/>
      <protection/>
    </xf>
    <xf numFmtId="0" fontId="7" fillId="0" borderId="78" xfId="0" applyFont="1" applyBorder="1" applyAlignment="1" applyProtection="1">
      <alignment vertical="center" wrapText="1"/>
      <protection/>
    </xf>
    <xf numFmtId="0" fontId="7" fillId="0" borderId="69" xfId="0" applyFont="1" applyBorder="1" applyAlignment="1" applyProtection="1">
      <alignment vertical="center" wrapText="1"/>
      <protection/>
    </xf>
    <xf numFmtId="0" fontId="9" fillId="0" borderId="62" xfId="0" applyFont="1" applyBorder="1" applyAlignment="1" applyProtection="1">
      <alignment horizontal="right" vertical="center" wrapText="1"/>
      <protection/>
    </xf>
    <xf numFmtId="0" fontId="9" fillId="32" borderId="27" xfId="0" applyFont="1" applyFill="1" applyBorder="1" applyAlignment="1" applyProtection="1">
      <alignment horizontal="right" vertical="center"/>
      <protection/>
    </xf>
    <xf numFmtId="0" fontId="9" fillId="0" borderId="33" xfId="0" applyFont="1" applyBorder="1" applyAlignment="1" applyProtection="1">
      <alignment horizontal="right" vertical="center"/>
      <protection/>
    </xf>
    <xf numFmtId="0" fontId="7" fillId="32" borderId="100" xfId="0" applyFont="1" applyFill="1" applyBorder="1" applyAlignment="1" applyProtection="1">
      <alignment horizontal="left" vertical="center" wrapText="1"/>
      <protection/>
    </xf>
    <xf numFmtId="0" fontId="0" fillId="0" borderId="67" xfId="0" applyBorder="1" applyAlignment="1">
      <alignment/>
    </xf>
    <xf numFmtId="0" fontId="0" fillId="0" borderId="59" xfId="0" applyBorder="1" applyAlignment="1">
      <alignment/>
    </xf>
    <xf numFmtId="0" fontId="41" fillId="33" borderId="103" xfId="0" applyFont="1" applyFill="1" applyBorder="1" applyAlignment="1">
      <alignment horizontal="center" vertical="center" wrapText="1"/>
    </xf>
    <xf numFmtId="0" fontId="41" fillId="33" borderId="95" xfId="0" applyFont="1" applyFill="1" applyBorder="1" applyAlignment="1">
      <alignment horizontal="center" vertical="center" wrapText="1"/>
    </xf>
    <xf numFmtId="0" fontId="41" fillId="0" borderId="83" xfId="0" applyFont="1" applyBorder="1" applyAlignment="1">
      <alignment horizontal="center" vertical="center" wrapText="1"/>
    </xf>
    <xf numFmtId="0" fontId="9" fillId="33" borderId="43" xfId="0" applyFont="1" applyFill="1" applyBorder="1" applyAlignment="1">
      <alignment horizontal="center" vertical="center"/>
    </xf>
    <xf numFmtId="0" fontId="9" fillId="33" borderId="94" xfId="0" applyFont="1" applyFill="1" applyBorder="1" applyAlignment="1">
      <alignment horizontal="center" vertical="center"/>
    </xf>
    <xf numFmtId="0" fontId="9" fillId="33" borderId="81" xfId="0" applyFont="1" applyFill="1" applyBorder="1" applyAlignment="1">
      <alignment horizontal="center" vertical="center"/>
    </xf>
    <xf numFmtId="0" fontId="9" fillId="33" borderId="12" xfId="0" applyFont="1" applyFill="1" applyBorder="1" applyAlignment="1">
      <alignment horizontal="center"/>
    </xf>
    <xf numFmtId="0" fontId="9" fillId="0" borderId="12" xfId="0" applyFont="1" applyBorder="1" applyAlignment="1">
      <alignment horizontal="center"/>
    </xf>
    <xf numFmtId="0" fontId="5" fillId="32" borderId="25" xfId="0" applyFont="1" applyFill="1" applyBorder="1" applyAlignment="1" applyProtection="1">
      <alignment vertical="center" wrapText="1"/>
      <protection/>
    </xf>
    <xf numFmtId="0" fontId="0" fillId="0" borderId="0" xfId="0" applyBorder="1" applyAlignment="1">
      <alignment vertical="center"/>
    </xf>
    <xf numFmtId="0" fontId="0" fillId="0" borderId="20" xfId="0" applyBorder="1" applyAlignment="1">
      <alignment vertical="center"/>
    </xf>
    <xf numFmtId="0" fontId="7" fillId="36" borderId="25" xfId="0" applyFont="1" applyFill="1" applyBorder="1" applyAlignment="1" applyProtection="1">
      <alignment wrapText="1"/>
      <protection/>
    </xf>
    <xf numFmtId="0" fontId="0" fillId="0" borderId="0" xfId="0" applyBorder="1" applyAlignment="1">
      <alignment/>
    </xf>
    <xf numFmtId="0" fontId="0" fillId="0" borderId="20" xfId="0" applyBorder="1" applyAlignment="1">
      <alignment/>
    </xf>
    <xf numFmtId="2" fontId="9" fillId="32" borderId="0" xfId="0" applyNumberFormat="1" applyFont="1" applyFill="1" applyBorder="1" applyAlignment="1" applyProtection="1">
      <alignment vertical="center"/>
      <protection/>
    </xf>
    <xf numFmtId="2" fontId="9" fillId="33" borderId="0" xfId="0" applyNumberFormat="1" applyFont="1" applyFill="1" applyBorder="1" applyAlignment="1" applyProtection="1">
      <alignment vertical="center"/>
      <protection/>
    </xf>
    <xf numFmtId="0" fontId="7" fillId="32" borderId="100" xfId="0" applyFont="1" applyFill="1" applyBorder="1" applyAlignment="1" applyProtection="1">
      <alignment vertical="center" wrapText="1"/>
      <protection/>
    </xf>
    <xf numFmtId="0" fontId="7" fillId="0" borderId="67" xfId="0" applyFont="1" applyBorder="1" applyAlignment="1" applyProtection="1">
      <alignment vertical="center" wrapText="1"/>
      <protection/>
    </xf>
    <xf numFmtId="0" fontId="7" fillId="32" borderId="104" xfId="0" applyFont="1" applyFill="1" applyBorder="1" applyAlignment="1" applyProtection="1">
      <alignment vertical="center"/>
      <protection/>
    </xf>
    <xf numFmtId="0" fontId="7" fillId="0" borderId="105" xfId="0" applyFont="1" applyBorder="1" applyAlignment="1" applyProtection="1">
      <alignment vertical="center"/>
      <protection/>
    </xf>
    <xf numFmtId="0" fontId="13" fillId="32" borderId="17" xfId="0" applyFont="1" applyFill="1" applyBorder="1" applyAlignment="1" applyProtection="1">
      <alignment vertical="center"/>
      <protection/>
    </xf>
    <xf numFmtId="0" fontId="9" fillId="0" borderId="62" xfId="0" applyFont="1" applyBorder="1" applyAlignment="1">
      <alignment vertical="center"/>
    </xf>
    <xf numFmtId="0" fontId="13" fillId="32" borderId="17" xfId="0" applyFont="1" applyFill="1" applyBorder="1" applyAlignment="1" applyProtection="1">
      <alignment horizontal="right" vertical="center" wrapText="1"/>
      <protection/>
    </xf>
    <xf numFmtId="0" fontId="0" fillId="0" borderId="62" xfId="0" applyBorder="1" applyAlignment="1">
      <alignment horizontal="right" vertical="center" wrapText="1"/>
    </xf>
    <xf numFmtId="0" fontId="13" fillId="32" borderId="17" xfId="0" applyFont="1" applyFill="1" applyBorder="1" applyAlignment="1" applyProtection="1">
      <alignment horizontal="right" vertical="center"/>
      <protection/>
    </xf>
    <xf numFmtId="0" fontId="0" fillId="0" borderId="62" xfId="0" applyBorder="1" applyAlignment="1">
      <alignment horizontal="right" vertical="center"/>
    </xf>
    <xf numFmtId="0" fontId="0" fillId="0" borderId="78" xfId="0" applyBorder="1" applyAlignment="1">
      <alignment/>
    </xf>
    <xf numFmtId="0" fontId="86" fillId="47" borderId="79" xfId="0" applyNumberFormat="1" applyFont="1" applyFill="1" applyBorder="1" applyAlignment="1" applyProtection="1">
      <alignment vertical="center" wrapText="1"/>
      <protection/>
    </xf>
    <xf numFmtId="0" fontId="0" fillId="0" borderId="79" xfId="0" applyBorder="1" applyAlignment="1">
      <alignment vertical="center" wrapText="1"/>
    </xf>
    <xf numFmtId="0" fontId="0" fillId="0" borderId="68" xfId="0" applyBorder="1" applyAlignment="1">
      <alignment vertical="center" wrapText="1"/>
    </xf>
    <xf numFmtId="0" fontId="86" fillId="32" borderId="79" xfId="0" applyFont="1" applyFill="1" applyBorder="1" applyAlignment="1" applyProtection="1">
      <alignment horizontal="left" vertical="center" wrapText="1"/>
      <protection/>
    </xf>
    <xf numFmtId="0" fontId="1" fillId="0" borderId="62" xfId="0" applyFont="1" applyBorder="1" applyAlignment="1">
      <alignment horizontal="left" vertical="center" wrapText="1"/>
    </xf>
    <xf numFmtId="0" fontId="9" fillId="32" borderId="80" xfId="0" applyFont="1" applyFill="1" applyBorder="1" applyAlignment="1" applyProtection="1">
      <alignment horizontal="right" vertical="center"/>
      <protection/>
    </xf>
    <xf numFmtId="0" fontId="9" fillId="0" borderId="81" xfId="0" applyFont="1" applyBorder="1" applyAlignment="1" applyProtection="1">
      <alignment horizontal="right" vertical="center"/>
      <protection/>
    </xf>
    <xf numFmtId="0" fontId="1" fillId="0" borderId="93" xfId="0" applyFont="1" applyBorder="1" applyAlignment="1">
      <alignment vertical="center" wrapText="1"/>
    </xf>
    <xf numFmtId="0" fontId="7" fillId="32" borderId="27" xfId="0" applyFont="1" applyFill="1" applyBorder="1" applyAlignment="1" applyProtection="1">
      <alignment vertical="center"/>
      <protection/>
    </xf>
    <xf numFmtId="0" fontId="1" fillId="0" borderId="33" xfId="0" applyFont="1" applyBorder="1" applyAlignment="1">
      <alignment vertical="center"/>
    </xf>
    <xf numFmtId="0" fontId="86" fillId="32" borderId="79" xfId="0" applyFont="1" applyFill="1" applyBorder="1" applyAlignment="1" applyProtection="1">
      <alignment horizontal="right" vertical="center" wrapText="1"/>
      <protection/>
    </xf>
    <xf numFmtId="0" fontId="1" fillId="0" borderId="62" xfId="0" applyFont="1" applyBorder="1" applyAlignment="1">
      <alignment horizontal="right" vertical="center" wrapText="1"/>
    </xf>
    <xf numFmtId="0" fontId="9" fillId="0" borderId="29" xfId="0" applyFont="1" applyBorder="1" applyAlignment="1">
      <alignment vertical="center" wrapText="1"/>
    </xf>
    <xf numFmtId="0" fontId="9" fillId="0" borderId="19" xfId="0" applyFont="1" applyBorder="1" applyAlignment="1">
      <alignment vertical="center" wrapText="1"/>
    </xf>
    <xf numFmtId="0" fontId="7" fillId="32" borderId="106" xfId="0" applyFont="1" applyFill="1" applyBorder="1" applyAlignment="1" applyProtection="1">
      <alignment horizontal="left" vertical="center" wrapText="1"/>
      <protection/>
    </xf>
    <xf numFmtId="0" fontId="9" fillId="0" borderId="107" xfId="0" applyFont="1" applyBorder="1" applyAlignment="1" applyProtection="1">
      <alignment/>
      <protection/>
    </xf>
    <xf numFmtId="0" fontId="9" fillId="0" borderId="108" xfId="0" applyFont="1" applyBorder="1" applyAlignment="1" applyProtection="1">
      <alignment/>
      <protection/>
    </xf>
    <xf numFmtId="0" fontId="42" fillId="0" borderId="12" xfId="0" applyFont="1" applyBorder="1" applyAlignment="1">
      <alignment horizontal="center" vertical="center" wrapText="1"/>
    </xf>
    <xf numFmtId="0" fontId="86" fillId="32" borderId="62" xfId="0" applyFont="1" applyFill="1" applyBorder="1" applyAlignment="1" applyProtection="1">
      <alignment vertical="center" wrapText="1"/>
      <protection/>
    </xf>
    <xf numFmtId="0" fontId="0" fillId="0" borderId="12" xfId="0" applyBorder="1" applyAlignment="1">
      <alignment vertical="center" wrapText="1"/>
    </xf>
    <xf numFmtId="0" fontId="86" fillId="40" borderId="21" xfId="0" applyFont="1" applyFill="1" applyBorder="1" applyAlignment="1" applyProtection="1">
      <alignment horizontal="left" vertical="center" wrapText="1"/>
      <protection/>
    </xf>
    <xf numFmtId="0" fontId="100" fillId="52" borderId="48" xfId="0" applyFont="1" applyFill="1" applyBorder="1" applyAlignment="1">
      <alignment vertical="center"/>
    </xf>
    <xf numFmtId="0" fontId="86" fillId="32" borderId="79" xfId="0" applyFont="1" applyFill="1" applyBorder="1" applyAlignment="1" applyProtection="1">
      <alignment horizontal="left" vertical="top" wrapText="1"/>
      <protection/>
    </xf>
    <xf numFmtId="0" fontId="0" fillId="0" borderId="62" xfId="0" applyBorder="1" applyAlignment="1">
      <alignment horizontal="left" vertical="top" wrapText="1"/>
    </xf>
    <xf numFmtId="0" fontId="38" fillId="32" borderId="109" xfId="0" applyFont="1" applyFill="1" applyBorder="1" applyAlignment="1" applyProtection="1">
      <alignment horizontal="left" vertical="center"/>
      <protection/>
    </xf>
    <xf numFmtId="0" fontId="0" fillId="0" borderId="91" xfId="0" applyBorder="1" applyAlignment="1">
      <alignment/>
    </xf>
    <xf numFmtId="0" fontId="0" fillId="0" borderId="90" xfId="0" applyBorder="1" applyAlignment="1">
      <alignment/>
    </xf>
    <xf numFmtId="0" fontId="10" fillId="32" borderId="106" xfId="0" applyFont="1" applyFill="1" applyBorder="1" applyAlignment="1" applyProtection="1">
      <alignment horizontal="left" vertical="center" wrapText="1"/>
      <protection/>
    </xf>
    <xf numFmtId="0" fontId="0" fillId="0" borderId="107" xfId="0" applyFont="1" applyBorder="1" applyAlignment="1">
      <alignment wrapText="1"/>
    </xf>
    <xf numFmtId="0" fontId="0" fillId="0" borderId="107" xfId="0" applyBorder="1" applyAlignment="1">
      <alignment/>
    </xf>
    <xf numFmtId="0" fontId="0" fillId="0" borderId="108" xfId="0" applyBorder="1" applyAlignment="1">
      <alignment/>
    </xf>
    <xf numFmtId="0" fontId="86" fillId="47" borderId="78" xfId="0" applyFont="1" applyFill="1" applyBorder="1" applyAlignment="1" applyProtection="1">
      <alignment vertical="center"/>
      <protection/>
    </xf>
    <xf numFmtId="0" fontId="100" fillId="53" borderId="78" xfId="0" applyFont="1" applyFill="1" applyBorder="1" applyAlignment="1">
      <alignment vertical="center"/>
    </xf>
    <xf numFmtId="0" fontId="100" fillId="53" borderId="69" xfId="0" applyFont="1" applyFill="1" applyBorder="1" applyAlignment="1">
      <alignment vertical="center"/>
    </xf>
    <xf numFmtId="0" fontId="10" fillId="36" borderId="21" xfId="0" applyFont="1" applyFill="1" applyBorder="1" applyAlignment="1" applyProtection="1">
      <alignment vertical="center" wrapText="1"/>
      <protection/>
    </xf>
    <xf numFmtId="0" fontId="37" fillId="37" borderId="48" xfId="0" applyFont="1" applyFill="1" applyBorder="1" applyAlignment="1">
      <alignment vertical="center"/>
    </xf>
    <xf numFmtId="0" fontId="9" fillId="0" borderId="69" xfId="0" applyFont="1" applyBorder="1" applyAlignment="1">
      <alignment vertical="center"/>
    </xf>
    <xf numFmtId="0" fontId="9" fillId="32" borderId="43" xfId="0" applyFont="1" applyFill="1" applyBorder="1" applyAlignment="1" applyProtection="1">
      <alignment horizontal="center" vertical="center"/>
      <protection/>
    </xf>
    <xf numFmtId="0" fontId="9" fillId="32" borderId="81" xfId="0" applyFont="1" applyFill="1" applyBorder="1" applyAlignment="1" applyProtection="1">
      <alignment horizontal="center" vertical="center"/>
      <protection/>
    </xf>
    <xf numFmtId="0" fontId="24" fillId="32" borderId="79" xfId="0" applyFont="1" applyFill="1" applyBorder="1" applyAlignment="1" applyProtection="1">
      <alignment vertical="top" wrapText="1"/>
      <protection/>
    </xf>
    <xf numFmtId="0" fontId="0" fillId="0" borderId="62" xfId="0" applyBorder="1" applyAlignment="1">
      <alignment vertical="top" wrapText="1"/>
    </xf>
    <xf numFmtId="0" fontId="11" fillId="32" borderId="103" xfId="0" applyFont="1" applyFill="1" applyBorder="1" applyAlignment="1" applyProtection="1">
      <alignment vertical="center"/>
      <protection/>
    </xf>
    <xf numFmtId="0" fontId="0" fillId="0" borderId="95" xfId="0" applyBorder="1" applyAlignment="1">
      <alignment vertical="center"/>
    </xf>
    <xf numFmtId="0" fontId="0" fillId="0" borderId="110" xfId="0" applyBorder="1" applyAlignment="1">
      <alignment vertical="center"/>
    </xf>
    <xf numFmtId="0" fontId="86" fillId="32" borderId="79" xfId="0" applyFont="1" applyFill="1" applyBorder="1" applyAlignment="1" applyProtection="1">
      <alignment vertical="top" wrapText="1"/>
      <protection/>
    </xf>
    <xf numFmtId="0" fontId="86" fillId="32" borderId="79" xfId="0" applyFont="1" applyFill="1" applyBorder="1" applyAlignment="1" applyProtection="1">
      <alignment horizontal="right" vertical="top" wrapText="1"/>
      <protection/>
    </xf>
    <xf numFmtId="0" fontId="1" fillId="0" borderId="62" xfId="0" applyFont="1" applyBorder="1" applyAlignment="1">
      <alignment horizontal="right" vertical="top" wrapText="1"/>
    </xf>
    <xf numFmtId="0" fontId="93" fillId="32" borderId="89" xfId="0" applyFont="1" applyFill="1" applyBorder="1" applyAlignment="1" applyProtection="1">
      <alignment horizontal="right" vertical="center" wrapText="1"/>
      <protection/>
    </xf>
    <xf numFmtId="0" fontId="0" fillId="0" borderId="64" xfId="0" applyBorder="1" applyAlignment="1">
      <alignment horizontal="right" vertical="center" wrapText="1"/>
    </xf>
    <xf numFmtId="0" fontId="93" fillId="32" borderId="79" xfId="0" applyFont="1" applyFill="1" applyBorder="1" applyAlignment="1" applyProtection="1">
      <alignment horizontal="right" vertical="center" wrapText="1"/>
      <protection/>
    </xf>
    <xf numFmtId="0" fontId="93" fillId="54" borderId="79" xfId="0" applyNumberFormat="1" applyFont="1" applyFill="1" applyBorder="1" applyAlignment="1" applyProtection="1">
      <alignment horizontal="right" vertical="center" wrapText="1"/>
      <protection/>
    </xf>
    <xf numFmtId="0" fontId="0" fillId="44" borderId="62" xfId="0" applyFont="1" applyFill="1" applyBorder="1" applyAlignment="1">
      <alignment horizontal="right" vertical="center" wrapText="1"/>
    </xf>
    <xf numFmtId="1" fontId="103" fillId="46" borderId="16" xfId="0" applyNumberFormat="1" applyFont="1" applyFill="1" applyBorder="1" applyAlignment="1" applyProtection="1">
      <alignment horizont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85"/>
  <sheetViews>
    <sheetView tabSelected="1" view="pageBreakPreview" zoomScale="90" zoomScaleSheetLayoutView="90" zoomScalePageLayoutView="0" workbookViewId="0" topLeftCell="A40">
      <selection activeCell="C58" sqref="C58"/>
    </sheetView>
  </sheetViews>
  <sheetFormatPr defaultColWidth="9.140625" defaultRowHeight="12.75"/>
  <cols>
    <col min="1" max="1" width="36.140625" style="83" customWidth="1"/>
    <col min="2" max="2" width="20.7109375" style="6" customWidth="1"/>
    <col min="3" max="3" width="14.8515625" style="4" customWidth="1"/>
    <col min="4" max="4" width="15.28125" style="4" customWidth="1"/>
    <col min="5" max="5" width="19.00390625" style="4" customWidth="1"/>
    <col min="6" max="6" width="16.28125" style="4" customWidth="1"/>
    <col min="7" max="7" width="15.7109375" style="4" customWidth="1"/>
    <col min="8" max="8" width="15.28125" style="4" customWidth="1"/>
    <col min="9" max="9" width="11.28125" style="4" customWidth="1"/>
    <col min="10" max="10" width="10.7109375" style="4" customWidth="1"/>
    <col min="11" max="11" width="10.421875" style="4" customWidth="1"/>
    <col min="12" max="12" width="10.28125" style="4" customWidth="1"/>
    <col min="13" max="13" width="12.140625" style="4" customWidth="1"/>
    <col min="14" max="16384" width="9.140625" style="4" customWidth="1"/>
  </cols>
  <sheetData>
    <row r="1" spans="1:15" s="51" customFormat="1" ht="69.75" customHeight="1">
      <c r="A1" s="361" t="str">
        <f>IF(G309&gt;0,"Nie wypełniono wszystkich pól (pozostało: "&amp;G309&amp;" pól do wypełnienia)","")</f>
        <v>Nie wypełniono wszystkich pól (pozostało: 323 pól do wypełnienia)</v>
      </c>
      <c r="B1" s="362"/>
      <c r="C1" s="363" t="s">
        <v>733</v>
      </c>
      <c r="D1" s="363"/>
      <c r="E1" s="363"/>
      <c r="F1" s="364"/>
      <c r="G1" s="359" t="str">
        <f>IF(G309&gt;0,"Nie wypełniono: "&amp;H309&amp;" "&amp;H308&amp;" "&amp;H307&amp;" "&amp;H306,"")</f>
        <v>Nie wypełniono: B5  B6  F6  B7  F7  B10  B11  B12  B13  B14  B15  B16  B17  B18  B19  F19  B20  F20  B21  F21  B22  F29  F30  B35  B36  G36  G37  B38  C38  G38  B39  C39  B40  C40  B41  C41  B46  F46  B47  F47  F48  B49  B50  B51  B52  B53  B54  B57  B58  B60  B61  B62  B65  F65  B66  F66  F67  F68  D78  E78  G78  H78  I78  J78  D79  E79  G79  H79  I79  J79  D80  E80  G80  H80  I80  J80  D81  E81  G81  H81  I81  J81  D82  E82  G82  H82  I82  J82  B87  C87  D87  B95  C95  E95  F95  G95  H95  I95  B96  C96  E96  F96  G96  H96  I96  B97  C97  E97  F97  G97  H97  I97  B98  C98  E98  F98  G98  H98  C99  C100  B102  C102  E102  F102  G102  H102  I102  B103  C103  E103  F103  G103  H103  I103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F113  G113  H113  I113  B115  J115  B116  J116  B117  J117  B118  J118  C121  C122  C123  C124  E138  F138  G138  E139  F139  G139  E140  F140  G140  E141  F141  G141  E142  F142  G142  E143  F143  G143  E144  F144  G144  D148  D151  D152  D153  D154  B158  C158  D158  E158  F158  G158  H158  I158  J158  B160  C160  D160  E160  D168  E168  F168  G168  H168  I168  C169  C170  C171  D172  E172  F172  G172  H172  I172  J172  C173  C174  C175  C176  D176  E176  F176  G176  J176  C177  D177  E177  F177  G177  J177  D181  D182  D183  B186  B187  B188  B192  F192  B193  F193  B194  E194  B195  B196  B197  B198  B199  B200  B201  B202  B203  B204  C209  D209  C210  D210  B211  C211  C212  D212  B213  C213  D213  C218  D218  E218  F218                                                      </v>
      </c>
      <c r="H1" s="360"/>
      <c r="I1" s="360"/>
      <c r="J1" s="360"/>
      <c r="K1" s="360"/>
      <c r="L1" s="360"/>
      <c r="M1" s="360"/>
      <c r="N1" s="113"/>
      <c r="O1" s="113"/>
    </row>
    <row r="2" spans="1:15" s="51" customFormat="1" ht="63" customHeight="1">
      <c r="A2" s="367">
        <f>IF(G309=0,"Wszystkie pola zostały wypełnione","")</f>
      </c>
      <c r="B2" s="368"/>
      <c r="C2" s="365"/>
      <c r="D2" s="365"/>
      <c r="E2" s="365"/>
      <c r="F2" s="366"/>
      <c r="G2" s="359"/>
      <c r="H2" s="360"/>
      <c r="I2" s="360"/>
      <c r="J2" s="360"/>
      <c r="K2" s="360"/>
      <c r="L2" s="360"/>
      <c r="M2" s="360"/>
      <c r="N2" s="113"/>
      <c r="O2" s="113"/>
    </row>
    <row r="3" spans="1:8" s="1" customFormat="1" ht="23.25" customHeight="1">
      <c r="A3" s="565" t="s">
        <v>728</v>
      </c>
      <c r="B3" s="566"/>
      <c r="C3" s="566"/>
      <c r="D3" s="566"/>
      <c r="E3" s="566"/>
      <c r="F3" s="567"/>
      <c r="G3" s="1">
        <v>1</v>
      </c>
      <c r="H3" s="1">
        <v>0</v>
      </c>
    </row>
    <row r="4" spans="1:6" s="2" customFormat="1" ht="19.5" customHeight="1" thickBot="1">
      <c r="A4" s="568" t="s">
        <v>0</v>
      </c>
      <c r="B4" s="569"/>
      <c r="C4" s="569"/>
      <c r="D4" s="569"/>
      <c r="E4" s="569"/>
      <c r="F4" s="570"/>
    </row>
    <row r="5" spans="1:8" ht="14.25" thickBot="1">
      <c r="A5" s="65" t="s">
        <v>1</v>
      </c>
      <c r="B5" s="164"/>
      <c r="C5" s="117"/>
      <c r="D5" s="571"/>
      <c r="E5" s="572"/>
      <c r="F5" s="118"/>
      <c r="G5" s="4" t="s">
        <v>745</v>
      </c>
      <c r="H5" s="4" t="s">
        <v>746</v>
      </c>
    </row>
    <row r="6" spans="1:13" ht="13.5">
      <c r="A6" s="66"/>
      <c r="B6" s="165"/>
      <c r="C6" s="12"/>
      <c r="D6" s="573" t="s">
        <v>2</v>
      </c>
      <c r="E6" s="574"/>
      <c r="F6" s="164"/>
      <c r="G6" s="4" t="s">
        <v>172</v>
      </c>
      <c r="H6" s="4" t="s">
        <v>173</v>
      </c>
      <c r="I6" s="4" t="s">
        <v>174</v>
      </c>
      <c r="K6" s="4" t="s">
        <v>175</v>
      </c>
      <c r="L6" s="4" t="s">
        <v>176</v>
      </c>
      <c r="M6" s="4" t="s">
        <v>177</v>
      </c>
    </row>
    <row r="7" spans="1:15" ht="14.25" thickBot="1">
      <c r="A7" s="94"/>
      <c r="B7" s="166"/>
      <c r="C7" s="12"/>
      <c r="D7" s="575" t="s">
        <v>57</v>
      </c>
      <c r="E7" s="576"/>
      <c r="F7" s="167"/>
      <c r="G7" s="4" t="s">
        <v>42</v>
      </c>
      <c r="H7" s="4" t="s">
        <v>43</v>
      </c>
      <c r="I7" s="4" t="s">
        <v>44</v>
      </c>
      <c r="J7" s="4" t="s">
        <v>178</v>
      </c>
      <c r="L7" s="4" t="s">
        <v>724</v>
      </c>
      <c r="M7" s="4" t="s">
        <v>725</v>
      </c>
      <c r="N7" s="4" t="s">
        <v>726</v>
      </c>
      <c r="O7" s="4" t="s">
        <v>178</v>
      </c>
    </row>
    <row r="8" spans="1:6" ht="13.5">
      <c r="A8" s="491" t="s">
        <v>54</v>
      </c>
      <c r="B8" s="438"/>
      <c r="C8" s="12"/>
      <c r="D8" s="19"/>
      <c r="E8" s="5"/>
      <c r="F8" s="49"/>
    </row>
    <row r="9" spans="1:6" ht="13.5">
      <c r="A9" s="308"/>
      <c r="B9" s="349"/>
      <c r="C9" s="12"/>
      <c r="D9" s="19"/>
      <c r="E9" s="5"/>
      <c r="F9" s="49"/>
    </row>
    <row r="10" spans="1:6" ht="13.5">
      <c r="A10" s="308" t="s">
        <v>747</v>
      </c>
      <c r="B10" s="309"/>
      <c r="C10" s="121"/>
      <c r="D10" s="121"/>
      <c r="E10" s="121"/>
      <c r="F10" s="122"/>
    </row>
    <row r="11" spans="1:27" ht="13.5">
      <c r="A11" s="140" t="s">
        <v>46</v>
      </c>
      <c r="B11" s="84"/>
      <c r="C11" s="100"/>
      <c r="D11" s="109"/>
      <c r="E11" s="5"/>
      <c r="F11" s="105"/>
      <c r="G11" s="4" t="s">
        <v>179</v>
      </c>
      <c r="H11" s="4" t="s">
        <v>180</v>
      </c>
      <c r="I11" s="4" t="s">
        <v>181</v>
      </c>
      <c r="J11" s="4" t="s">
        <v>182</v>
      </c>
      <c r="K11" s="4" t="s">
        <v>183</v>
      </c>
      <c r="L11" s="4" t="s">
        <v>184</v>
      </c>
      <c r="M11" s="4" t="s">
        <v>185</v>
      </c>
      <c r="N11" s="4" t="s">
        <v>186</v>
      </c>
      <c r="O11" s="4" t="s">
        <v>187</v>
      </c>
      <c r="P11" s="4" t="s">
        <v>188</v>
      </c>
      <c r="Q11" s="4" t="s">
        <v>189</v>
      </c>
      <c r="R11" s="4" t="s">
        <v>190</v>
      </c>
      <c r="S11" s="4" t="s">
        <v>191</v>
      </c>
      <c r="T11" s="4" t="s">
        <v>192</v>
      </c>
      <c r="U11" s="4" t="s">
        <v>193</v>
      </c>
      <c r="V11" s="4" t="s">
        <v>194</v>
      </c>
      <c r="W11" s="4" t="s">
        <v>195</v>
      </c>
      <c r="X11" s="4" t="s">
        <v>196</v>
      </c>
      <c r="Y11" s="4" t="s">
        <v>197</v>
      </c>
      <c r="Z11" s="4" t="s">
        <v>198</v>
      </c>
      <c r="AA11" s="4" t="s">
        <v>199</v>
      </c>
    </row>
    <row r="12" spans="1:6" ht="13.5">
      <c r="A12" s="140" t="s">
        <v>47</v>
      </c>
      <c r="B12" s="84"/>
      <c r="C12" s="106"/>
      <c r="D12" s="110"/>
      <c r="E12" s="5"/>
      <c r="F12" s="105"/>
    </row>
    <row r="13" spans="1:6" ht="13.5" customHeight="1">
      <c r="A13" s="140" t="s">
        <v>48</v>
      </c>
      <c r="B13" s="84"/>
      <c r="C13" s="107"/>
      <c r="D13" s="111"/>
      <c r="E13" s="5"/>
      <c r="F13" s="105"/>
    </row>
    <row r="14" spans="1:6" ht="13.5">
      <c r="A14" s="140" t="s">
        <v>49</v>
      </c>
      <c r="B14" s="84"/>
      <c r="C14" s="106"/>
      <c r="D14" s="110"/>
      <c r="E14" s="5"/>
      <c r="F14" s="105"/>
    </row>
    <row r="15" spans="1:6" ht="13.5">
      <c r="A15" s="140" t="s">
        <v>50</v>
      </c>
      <c r="B15" s="84"/>
      <c r="C15" s="12"/>
      <c r="D15" s="3"/>
      <c r="E15" s="5"/>
      <c r="F15" s="108"/>
    </row>
    <row r="16" spans="1:6" ht="13.5">
      <c r="A16" s="140" t="s">
        <v>51</v>
      </c>
      <c r="B16" s="84"/>
      <c r="C16" s="12"/>
      <c r="D16" s="3"/>
      <c r="E16" s="5"/>
      <c r="F16" s="108"/>
    </row>
    <row r="17" spans="1:6" ht="14.25" thickBot="1">
      <c r="A17" s="140" t="s">
        <v>52</v>
      </c>
      <c r="B17" s="84"/>
      <c r="C17" s="12"/>
      <c r="D17" s="3"/>
      <c r="E17" s="5"/>
      <c r="F17" s="108"/>
    </row>
    <row r="18" spans="1:6" ht="27">
      <c r="A18" s="140" t="s">
        <v>328</v>
      </c>
      <c r="B18" s="84"/>
      <c r="C18" s="12"/>
      <c r="D18" s="548" t="s">
        <v>394</v>
      </c>
      <c r="E18" s="549"/>
      <c r="F18" s="550"/>
    </row>
    <row r="19" spans="1:6" ht="13.5">
      <c r="A19" s="140" t="s">
        <v>53</v>
      </c>
      <c r="B19" s="84"/>
      <c r="C19" s="12"/>
      <c r="D19" s="589" t="s">
        <v>58</v>
      </c>
      <c r="E19" s="590"/>
      <c r="F19" s="168"/>
    </row>
    <row r="20" spans="1:6" ht="13.5">
      <c r="A20" s="140" t="s">
        <v>208</v>
      </c>
      <c r="B20" s="84"/>
      <c r="C20" s="12"/>
      <c r="D20" s="470" t="s">
        <v>59</v>
      </c>
      <c r="E20" s="551"/>
      <c r="F20" s="169"/>
    </row>
    <row r="21" spans="1:6" ht="14.25" thickBot="1">
      <c r="A21" s="140" t="s">
        <v>169</v>
      </c>
      <c r="B21" s="84"/>
      <c r="C21" s="12"/>
      <c r="D21" s="552" t="s">
        <v>60</v>
      </c>
      <c r="E21" s="553"/>
      <c r="F21" s="170"/>
    </row>
    <row r="22" spans="1:6" ht="13.5">
      <c r="A22" s="140" t="s">
        <v>170</v>
      </c>
      <c r="B22" s="84"/>
      <c r="C22" s="12"/>
      <c r="D22" s="3"/>
      <c r="E22" s="5"/>
      <c r="F22" s="49"/>
    </row>
    <row r="23" spans="1:6" ht="27">
      <c r="A23" s="224" t="s">
        <v>346</v>
      </c>
      <c r="B23" s="325"/>
      <c r="C23" s="12"/>
      <c r="D23" s="3"/>
      <c r="E23" s="5"/>
      <c r="F23" s="49"/>
    </row>
    <row r="24" spans="1:6" ht="22.5" customHeight="1">
      <c r="A24" s="224" t="s">
        <v>347</v>
      </c>
      <c r="B24" s="326"/>
      <c r="C24" s="324"/>
      <c r="D24" s="3"/>
      <c r="E24" s="5"/>
      <c r="F24" s="49"/>
    </row>
    <row r="25" spans="1:6" ht="54.75">
      <c r="A25" s="224" t="s">
        <v>348</v>
      </c>
      <c r="B25" s="325"/>
      <c r="C25" s="12"/>
      <c r="D25" s="3"/>
      <c r="E25" s="5"/>
      <c r="F25" s="49"/>
    </row>
    <row r="26" spans="1:6" ht="19.5" customHeight="1">
      <c r="A26" s="224" t="s">
        <v>347</v>
      </c>
      <c r="B26" s="326"/>
      <c r="C26" s="12"/>
      <c r="D26" s="3"/>
      <c r="E26" s="5"/>
      <c r="F26" s="49"/>
    </row>
    <row r="27" spans="1:6" ht="41.25">
      <c r="A27" s="224" t="s">
        <v>349</v>
      </c>
      <c r="B27" s="327"/>
      <c r="C27" s="12"/>
      <c r="D27" s="3"/>
      <c r="E27" s="5"/>
      <c r="F27" s="49"/>
    </row>
    <row r="28" spans="1:6" ht="24" customHeight="1" thickBot="1">
      <c r="A28" s="224" t="s">
        <v>350</v>
      </c>
      <c r="B28" s="325"/>
      <c r="C28" s="12"/>
      <c r="D28" s="3"/>
      <c r="E28" s="5"/>
      <c r="F28" s="49"/>
    </row>
    <row r="29" spans="1:6" ht="27">
      <c r="A29" s="140" t="s">
        <v>56</v>
      </c>
      <c r="B29" s="325"/>
      <c r="C29" s="12"/>
      <c r="D29" s="548" t="s">
        <v>356</v>
      </c>
      <c r="E29" s="591"/>
      <c r="F29" s="171"/>
    </row>
    <row r="30" spans="1:6" ht="14.25" thickBot="1">
      <c r="A30" s="140" t="s">
        <v>355</v>
      </c>
      <c r="B30" s="328"/>
      <c r="C30" s="12"/>
      <c r="D30" s="592" t="s">
        <v>212</v>
      </c>
      <c r="E30" s="593"/>
      <c r="F30" s="172"/>
    </row>
    <row r="31" spans="1:6" ht="14.25" thickBot="1">
      <c r="A31" s="141" t="s">
        <v>55</v>
      </c>
      <c r="B31" s="329"/>
      <c r="C31" s="20"/>
      <c r="D31" s="21"/>
      <c r="E31" s="22"/>
      <c r="F31" s="104"/>
    </row>
    <row r="32" spans="1:2" ht="14.25" customHeight="1" thickBot="1">
      <c r="A32" s="67"/>
      <c r="B32" s="101"/>
    </row>
    <row r="33" spans="1:7" ht="22.5" customHeight="1" thickBot="1">
      <c r="A33" s="373" t="s">
        <v>61</v>
      </c>
      <c r="B33" s="374"/>
      <c r="C33" s="374"/>
      <c r="D33" s="374"/>
      <c r="E33" s="374"/>
      <c r="F33" s="374"/>
      <c r="G33" s="375"/>
    </row>
    <row r="34" spans="1:7" ht="39" customHeight="1">
      <c r="A34" s="548" t="s">
        <v>729</v>
      </c>
      <c r="B34" s="583"/>
      <c r="C34" s="438"/>
      <c r="D34" s="12"/>
      <c r="E34" s="376" t="s">
        <v>395</v>
      </c>
      <c r="F34" s="377"/>
      <c r="G34" s="378"/>
    </row>
    <row r="35" spans="1:7" ht="13.5">
      <c r="A35" s="48" t="s">
        <v>213</v>
      </c>
      <c r="B35" s="265"/>
      <c r="C35" s="276"/>
      <c r="D35" s="12"/>
      <c r="E35" s="352" t="s">
        <v>65</v>
      </c>
      <c r="F35" s="353"/>
      <c r="G35" s="354"/>
    </row>
    <row r="36" spans="1:7" ht="13.5">
      <c r="A36" s="25" t="s">
        <v>62</v>
      </c>
      <c r="B36" s="265"/>
      <c r="C36" s="276"/>
      <c r="D36" s="12"/>
      <c r="E36" s="579" t="s">
        <v>66</v>
      </c>
      <c r="F36" s="580"/>
      <c r="G36" s="169"/>
    </row>
    <row r="37" spans="1:7" ht="27" customHeight="1">
      <c r="A37" s="70"/>
      <c r="B37" s="247" t="s">
        <v>209</v>
      </c>
      <c r="C37" s="314" t="s">
        <v>210</v>
      </c>
      <c r="D37" s="12"/>
      <c r="E37" s="581" t="s">
        <v>67</v>
      </c>
      <c r="F37" s="582"/>
      <c r="G37" s="173"/>
    </row>
    <row r="38" spans="1:7" ht="14.25" thickBot="1">
      <c r="A38" s="25" t="s">
        <v>730</v>
      </c>
      <c r="B38" s="179"/>
      <c r="C38" s="183"/>
      <c r="D38" s="12"/>
      <c r="E38" s="350" t="s">
        <v>68</v>
      </c>
      <c r="F38" s="351"/>
      <c r="G38" s="170"/>
    </row>
    <row r="39" spans="1:7" ht="13.5">
      <c r="A39" s="25" t="s">
        <v>731</v>
      </c>
      <c r="B39" s="277"/>
      <c r="C39" s="185"/>
      <c r="D39" s="12"/>
      <c r="E39" s="12"/>
      <c r="F39" s="12"/>
      <c r="G39" s="24"/>
    </row>
    <row r="40" spans="1:7" ht="13.5">
      <c r="A40" s="25" t="s">
        <v>63</v>
      </c>
      <c r="B40" s="286"/>
      <c r="C40" s="318"/>
      <c r="D40" s="12"/>
      <c r="E40" s="12"/>
      <c r="F40" s="12"/>
      <c r="G40" s="24"/>
    </row>
    <row r="41" spans="1:7" ht="14.25" thickBot="1">
      <c r="A41" s="40" t="s">
        <v>64</v>
      </c>
      <c r="B41" s="291"/>
      <c r="C41" s="319"/>
      <c r="D41" s="12"/>
      <c r="E41" s="12"/>
      <c r="F41" s="12" t="s">
        <v>225</v>
      </c>
      <c r="G41" s="24"/>
    </row>
    <row r="42" spans="1:7" ht="13.5">
      <c r="A42" s="70"/>
      <c r="B42" s="499"/>
      <c r="C42" s="500"/>
      <c r="D42" s="12"/>
      <c r="E42" s="12"/>
      <c r="F42" s="12"/>
      <c r="G42" s="24"/>
    </row>
    <row r="43" spans="1:7" ht="13.5">
      <c r="A43" s="70"/>
      <c r="B43" s="499"/>
      <c r="C43" s="500"/>
      <c r="D43" s="12"/>
      <c r="E43" s="12"/>
      <c r="F43" s="12"/>
      <c r="G43" s="24"/>
    </row>
    <row r="44" spans="1:7" ht="15" customHeight="1" thickBot="1">
      <c r="A44" s="70"/>
      <c r="B44" s="137"/>
      <c r="C44" s="12"/>
      <c r="D44" s="12"/>
      <c r="E44" s="12"/>
      <c r="F44" s="12"/>
      <c r="G44" s="24"/>
    </row>
    <row r="45" spans="1:7" ht="30" customHeight="1">
      <c r="A45" s="491" t="s">
        <v>396</v>
      </c>
      <c r="B45" s="375"/>
      <c r="C45" s="12"/>
      <c r="D45" s="501" t="s">
        <v>76</v>
      </c>
      <c r="E45" s="502"/>
      <c r="F45" s="503"/>
      <c r="G45" s="24"/>
    </row>
    <row r="46" spans="1:7" ht="13.5">
      <c r="A46" s="25" t="s">
        <v>69</v>
      </c>
      <c r="B46" s="173"/>
      <c r="C46" s="12"/>
      <c r="D46" s="510" t="s">
        <v>77</v>
      </c>
      <c r="E46" s="511"/>
      <c r="F46" s="175"/>
      <c r="G46" s="24"/>
    </row>
    <row r="47" spans="1:7" ht="24" customHeight="1">
      <c r="A47" s="25" t="s">
        <v>70</v>
      </c>
      <c r="B47" s="173"/>
      <c r="C47" s="12"/>
      <c r="D47" s="508" t="s">
        <v>14</v>
      </c>
      <c r="E47" s="509"/>
      <c r="F47" s="175"/>
      <c r="G47" s="24"/>
    </row>
    <row r="48" spans="1:7" ht="14.25" thickBot="1">
      <c r="A48" s="506" t="s">
        <v>72</v>
      </c>
      <c r="B48" s="354"/>
      <c r="C48" s="12"/>
      <c r="D48" s="504" t="s">
        <v>78</v>
      </c>
      <c r="E48" s="505"/>
      <c r="F48" s="176"/>
      <c r="G48" s="24"/>
    </row>
    <row r="49" spans="1:7" ht="13.5">
      <c r="A49" s="25" t="s">
        <v>71</v>
      </c>
      <c r="B49" s="173"/>
      <c r="C49" s="12"/>
      <c r="D49" s="507"/>
      <c r="E49" s="507"/>
      <c r="F49" s="130"/>
      <c r="G49" s="24"/>
    </row>
    <row r="50" spans="1:7" ht="13.5">
      <c r="A50" s="25" t="s">
        <v>227</v>
      </c>
      <c r="B50" s="173"/>
      <c r="C50" s="12"/>
      <c r="D50" s="12"/>
      <c r="E50" s="12"/>
      <c r="F50" s="12"/>
      <c r="G50" s="24"/>
    </row>
    <row r="51" spans="1:7" ht="13.5">
      <c r="A51" s="25" t="s">
        <v>732</v>
      </c>
      <c r="B51" s="173"/>
      <c r="C51" s="12"/>
      <c r="D51" s="12"/>
      <c r="E51" s="12"/>
      <c r="F51" s="12"/>
      <c r="G51" s="24"/>
    </row>
    <row r="52" spans="1:7" ht="13.5">
      <c r="A52" s="25" t="s">
        <v>73</v>
      </c>
      <c r="B52" s="173"/>
      <c r="C52" s="12"/>
      <c r="D52" s="12"/>
      <c r="E52" s="12"/>
      <c r="F52" s="12"/>
      <c r="G52" s="24"/>
    </row>
    <row r="53" spans="1:7" ht="13.5">
      <c r="A53" s="134" t="s">
        <v>74</v>
      </c>
      <c r="B53" s="174"/>
      <c r="C53" s="12"/>
      <c r="D53" s="12"/>
      <c r="E53" s="12"/>
      <c r="F53" s="12"/>
      <c r="G53" s="24"/>
    </row>
    <row r="54" spans="1:7" ht="14.25" thickBot="1">
      <c r="A54" s="69" t="s">
        <v>75</v>
      </c>
      <c r="B54" s="170"/>
      <c r="C54" s="12"/>
      <c r="D54" s="12"/>
      <c r="E54" s="12"/>
      <c r="F54" s="12"/>
      <c r="G54" s="24"/>
    </row>
    <row r="55" spans="1:7" ht="25.5" customHeight="1" thickBot="1">
      <c r="A55" s="70"/>
      <c r="B55" s="130"/>
      <c r="C55" s="12"/>
      <c r="D55" s="12"/>
      <c r="E55" s="12"/>
      <c r="F55" s="12"/>
      <c r="G55" s="24"/>
    </row>
    <row r="56" spans="1:7" ht="29.25" customHeight="1">
      <c r="A56" s="491" t="s">
        <v>79</v>
      </c>
      <c r="B56" s="375"/>
      <c r="C56" s="12"/>
      <c r="D56" s="492"/>
      <c r="E56" s="493"/>
      <c r="F56" s="493"/>
      <c r="G56" s="24"/>
    </row>
    <row r="57" spans="1:7" ht="13.5">
      <c r="A57" s="26" t="s">
        <v>15</v>
      </c>
      <c r="B57" s="636"/>
      <c r="C57" s="12"/>
      <c r="D57" s="369"/>
      <c r="E57" s="370"/>
      <c r="F57" s="317"/>
      <c r="G57" s="24"/>
    </row>
    <row r="58" spans="1:7" ht="13.5">
      <c r="A58" s="26" t="s">
        <v>329</v>
      </c>
      <c r="B58" s="320"/>
      <c r="C58" s="12"/>
      <c r="D58" s="369"/>
      <c r="E58" s="370"/>
      <c r="F58" s="317"/>
      <c r="G58" s="24"/>
    </row>
    <row r="59" spans="1:7" ht="13.5">
      <c r="A59" s="25" t="s">
        <v>80</v>
      </c>
      <c r="B59" s="50"/>
      <c r="C59" s="12"/>
      <c r="D59" s="369"/>
      <c r="E59" s="370"/>
      <c r="F59" s="317"/>
      <c r="G59" s="24"/>
    </row>
    <row r="60" spans="1:7" ht="13.5">
      <c r="A60" s="25" t="s">
        <v>331</v>
      </c>
      <c r="B60" s="175"/>
      <c r="C60" s="12"/>
      <c r="D60" s="371"/>
      <c r="E60" s="315"/>
      <c r="F60" s="317"/>
      <c r="G60" s="24"/>
    </row>
    <row r="61" spans="1:7" ht="39.75" customHeight="1">
      <c r="A61" s="114" t="s">
        <v>200</v>
      </c>
      <c r="B61" s="177"/>
      <c r="C61" s="12"/>
      <c r="D61" s="372"/>
      <c r="E61" s="316"/>
      <c r="F61" s="317"/>
      <c r="G61" s="24"/>
    </row>
    <row r="62" spans="1:7" ht="27" thickBot="1">
      <c r="A62" s="40" t="s">
        <v>330</v>
      </c>
      <c r="B62" s="176"/>
      <c r="C62" s="12"/>
      <c r="D62" s="12"/>
      <c r="E62" s="12"/>
      <c r="F62" s="12"/>
      <c r="G62" s="24"/>
    </row>
    <row r="63" spans="1:7" ht="13.5" customHeight="1" thickBot="1">
      <c r="A63" s="71"/>
      <c r="B63" s="130"/>
      <c r="C63" s="12"/>
      <c r="D63" s="12"/>
      <c r="E63" s="12"/>
      <c r="F63" s="12"/>
      <c r="G63" s="24"/>
    </row>
    <row r="64" spans="1:7" ht="27" customHeight="1">
      <c r="A64" s="548" t="s">
        <v>400</v>
      </c>
      <c r="B64" s="515"/>
      <c r="C64" s="12"/>
      <c r="D64" s="491" t="s">
        <v>397</v>
      </c>
      <c r="E64" s="596"/>
      <c r="F64" s="597"/>
      <c r="G64" s="24"/>
    </row>
    <row r="65" spans="1:7" ht="13.5">
      <c r="A65" s="133"/>
      <c r="B65" s="17"/>
      <c r="C65" s="12"/>
      <c r="D65" s="577" t="s">
        <v>81</v>
      </c>
      <c r="E65" s="578"/>
      <c r="F65" s="173"/>
      <c r="G65" s="24"/>
    </row>
    <row r="66" spans="1:7" ht="14.25" thickBot="1">
      <c r="A66" s="87" t="s">
        <v>41</v>
      </c>
      <c r="B66" s="135"/>
      <c r="C66" s="12"/>
      <c r="D66" s="508" t="s">
        <v>82</v>
      </c>
      <c r="E66" s="521"/>
      <c r="F66" s="173"/>
      <c r="G66" s="24"/>
    </row>
    <row r="67" spans="1:7" ht="13.5">
      <c r="A67" s="243"/>
      <c r="B67" s="244"/>
      <c r="C67" s="12"/>
      <c r="D67" s="522" t="s">
        <v>83</v>
      </c>
      <c r="E67" s="523"/>
      <c r="F67" s="178"/>
      <c r="G67" s="24"/>
    </row>
    <row r="68" spans="1:7" ht="25.5" customHeight="1" thickBot="1">
      <c r="A68" s="243"/>
      <c r="B68" s="244"/>
      <c r="C68" s="12"/>
      <c r="D68" s="497" t="s">
        <v>380</v>
      </c>
      <c r="E68" s="498"/>
      <c r="F68" s="166"/>
      <c r="G68" s="24"/>
    </row>
    <row r="69" spans="1:7" ht="14.25" thickBot="1">
      <c r="A69" s="245"/>
      <c r="B69" s="246"/>
      <c r="C69" s="20"/>
      <c r="D69" s="95"/>
      <c r="E69" s="96"/>
      <c r="F69" s="131"/>
      <c r="G69" s="30"/>
    </row>
    <row r="70" spans="1:2" ht="14.25" thickBot="1">
      <c r="A70" s="72"/>
      <c r="B70" s="101"/>
    </row>
    <row r="71" spans="1:10" ht="21.75" customHeight="1" thickBot="1">
      <c r="A71" s="311" t="s">
        <v>84</v>
      </c>
      <c r="B71" s="162"/>
      <c r="C71" s="162"/>
      <c r="D71" s="162"/>
      <c r="E71" s="162"/>
      <c r="F71" s="162"/>
      <c r="G71" s="162"/>
      <c r="H71" s="162"/>
      <c r="I71" s="312"/>
      <c r="J71" s="313"/>
    </row>
    <row r="72" spans="1:10" ht="13.5">
      <c r="A72" s="513" t="s">
        <v>85</v>
      </c>
      <c r="B72" s="514"/>
      <c r="C72" s="514"/>
      <c r="D72" s="514"/>
      <c r="E72" s="514"/>
      <c r="F72" s="514"/>
      <c r="G72" s="514"/>
      <c r="H72" s="514"/>
      <c r="I72" s="514"/>
      <c r="J72" s="515"/>
    </row>
    <row r="73" spans="1:10" ht="13.5">
      <c r="A73" s="516">
        <f>IF(OR(D78&lt;E78+G78,D79&lt;E79+G79,D82&lt;E82+G82),"sprawdź dane o zatrudnieniu!","")</f>
      </c>
      <c r="B73" s="560" t="s">
        <v>15</v>
      </c>
      <c r="C73" s="530" t="s">
        <v>88</v>
      </c>
      <c r="D73" s="531"/>
      <c r="E73" s="531"/>
      <c r="F73" s="531"/>
      <c r="G73" s="531"/>
      <c r="H73" s="531"/>
      <c r="I73" s="532"/>
      <c r="J73" s="527" t="s">
        <v>94</v>
      </c>
    </row>
    <row r="74" spans="1:10" ht="13.5">
      <c r="A74" s="517"/>
      <c r="B74" s="561"/>
      <c r="C74" s="494" t="s">
        <v>89</v>
      </c>
      <c r="D74" s="524" t="s">
        <v>90</v>
      </c>
      <c r="E74" s="525"/>
      <c r="F74" s="525"/>
      <c r="G74" s="526"/>
      <c r="H74" s="512" t="s">
        <v>214</v>
      </c>
      <c r="I74" s="512" t="s">
        <v>727</v>
      </c>
      <c r="J74" s="528"/>
    </row>
    <row r="75" spans="1:10" ht="13.5">
      <c r="A75" s="517"/>
      <c r="B75" s="561"/>
      <c r="C75" s="495"/>
      <c r="D75" s="494" t="s">
        <v>89</v>
      </c>
      <c r="E75" s="524" t="s">
        <v>91</v>
      </c>
      <c r="F75" s="525"/>
      <c r="G75" s="526"/>
      <c r="H75" s="512"/>
      <c r="I75" s="601"/>
      <c r="J75" s="528"/>
    </row>
    <row r="76" spans="1:10" ht="13.5">
      <c r="A76" s="517"/>
      <c r="B76" s="561"/>
      <c r="C76" s="495"/>
      <c r="D76" s="495"/>
      <c r="E76" s="355" t="s">
        <v>92</v>
      </c>
      <c r="F76" s="530"/>
      <c r="G76" s="621" t="s">
        <v>93</v>
      </c>
      <c r="H76" s="512"/>
      <c r="I76" s="601"/>
      <c r="J76" s="528"/>
    </row>
    <row r="77" spans="1:10" ht="32.25" customHeight="1">
      <c r="A77" s="518"/>
      <c r="B77" s="562"/>
      <c r="C77" s="496"/>
      <c r="D77" s="496"/>
      <c r="E77" s="356"/>
      <c r="F77" s="532"/>
      <c r="G77" s="622"/>
      <c r="H77" s="512"/>
      <c r="I77" s="601"/>
      <c r="J77" s="529"/>
    </row>
    <row r="78" spans="1:10" ht="13.5">
      <c r="A78" s="73" t="s">
        <v>87</v>
      </c>
      <c r="B78" s="97">
        <f>SUM(C78,J78)</f>
        <v>0</v>
      </c>
      <c r="C78" s="10">
        <f>SUM(D78,H78)</f>
        <v>0</v>
      </c>
      <c r="D78" s="179"/>
      <c r="E78" s="179"/>
      <c r="F78" s="250"/>
      <c r="G78" s="179"/>
      <c r="H78" s="182"/>
      <c r="I78" s="310"/>
      <c r="J78" s="322"/>
    </row>
    <row r="79" spans="1:10" ht="13.5">
      <c r="A79" s="74" t="s">
        <v>86</v>
      </c>
      <c r="B79" s="97">
        <f>SUM(C79,J79)</f>
        <v>0</v>
      </c>
      <c r="C79" s="10">
        <f>SUM(D79,H79)</f>
        <v>0</v>
      </c>
      <c r="D79" s="286"/>
      <c r="E79" s="179"/>
      <c r="F79" s="250"/>
      <c r="G79" s="179"/>
      <c r="H79" s="182"/>
      <c r="I79" s="310"/>
      <c r="J79" s="322"/>
    </row>
    <row r="80" spans="1:10" ht="13.5">
      <c r="A80" s="136" t="s">
        <v>722</v>
      </c>
      <c r="B80" s="97">
        <f>SUM(C80,J80)</f>
        <v>0</v>
      </c>
      <c r="C80" s="10">
        <f>SUM(D80,H80)</f>
        <v>0</v>
      </c>
      <c r="D80" s="180"/>
      <c r="E80" s="180"/>
      <c r="F80" s="268"/>
      <c r="G80" s="180"/>
      <c r="H80" s="184"/>
      <c r="I80" s="310"/>
      <c r="J80" s="322"/>
    </row>
    <row r="81" spans="1:10" ht="13.5">
      <c r="A81" s="136" t="s">
        <v>723</v>
      </c>
      <c r="B81" s="97">
        <f>SUM(C81,J81)</f>
        <v>0</v>
      </c>
      <c r="C81" s="10">
        <f>SUM(D81,H81)</f>
        <v>0</v>
      </c>
      <c r="D81" s="180"/>
      <c r="E81" s="180"/>
      <c r="F81" s="268"/>
      <c r="G81" s="180"/>
      <c r="H81" s="184"/>
      <c r="I81" s="310"/>
      <c r="J81" s="322"/>
    </row>
    <row r="82" spans="1:10" ht="27.75" thickBot="1">
      <c r="A82" s="75" t="s">
        <v>393</v>
      </c>
      <c r="B82" s="282">
        <f>SUM(C82,J82)</f>
        <v>0</v>
      </c>
      <c r="C82" s="138">
        <f>SUM(D82,H82)</f>
        <v>0</v>
      </c>
      <c r="D82" s="181"/>
      <c r="E82" s="181"/>
      <c r="F82" s="269"/>
      <c r="G82" s="181"/>
      <c r="H82" s="186"/>
      <c r="I82" s="321"/>
      <c r="J82" s="323"/>
    </row>
    <row r="83" spans="1:9" ht="14.25" thickBot="1">
      <c r="A83" s="225"/>
      <c r="B83" s="226"/>
      <c r="C83" s="227"/>
      <c r="D83" s="228"/>
      <c r="E83" s="229"/>
      <c r="F83" s="230"/>
      <c r="G83" s="229"/>
      <c r="H83" s="231"/>
      <c r="I83" s="232"/>
    </row>
    <row r="84" spans="1:9" ht="13.5">
      <c r="A84" s="513" t="s">
        <v>95</v>
      </c>
      <c r="B84" s="514"/>
      <c r="C84" s="514"/>
      <c r="D84" s="515"/>
      <c r="E84" s="5"/>
      <c r="F84" s="28"/>
      <c r="G84" s="12"/>
      <c r="H84" s="12"/>
      <c r="I84" s="24"/>
    </row>
    <row r="85" spans="1:9" ht="13.5">
      <c r="A85" s="519"/>
      <c r="B85" s="563" t="s">
        <v>96</v>
      </c>
      <c r="C85" s="564"/>
      <c r="D85" s="289"/>
      <c r="E85" s="5"/>
      <c r="F85" s="28"/>
      <c r="G85" s="12"/>
      <c r="H85" s="12"/>
      <c r="I85" s="24"/>
    </row>
    <row r="86" spans="1:9" ht="13.5">
      <c r="A86" s="520"/>
      <c r="B86" s="45" t="s">
        <v>155</v>
      </c>
      <c r="C86" s="10" t="s">
        <v>403</v>
      </c>
      <c r="D86" s="290" t="s">
        <v>156</v>
      </c>
      <c r="E86" s="28"/>
      <c r="F86" s="28"/>
      <c r="G86" s="12"/>
      <c r="H86" s="12"/>
      <c r="I86" s="24"/>
    </row>
    <row r="87" spans="1:9" ht="27.75" customHeight="1" thickBot="1">
      <c r="A87" s="75" t="s">
        <v>97</v>
      </c>
      <c r="B87" s="278"/>
      <c r="C87" s="291"/>
      <c r="D87" s="299"/>
      <c r="E87" s="29"/>
      <c r="F87" s="29"/>
      <c r="G87" s="20"/>
      <c r="H87" s="20"/>
      <c r="I87" s="30"/>
    </row>
    <row r="88" spans="1:6" ht="19.5" customHeight="1" thickBot="1">
      <c r="A88" s="76"/>
      <c r="B88" s="101"/>
      <c r="C88" s="9"/>
      <c r="D88" s="9"/>
      <c r="E88" s="9"/>
      <c r="F88" s="9"/>
    </row>
    <row r="89" spans="1:10" ht="24" customHeight="1" thickBot="1">
      <c r="A89" s="148" t="s">
        <v>98</v>
      </c>
      <c r="B89" s="161"/>
      <c r="C89" s="162"/>
      <c r="D89" s="162"/>
      <c r="E89" s="162"/>
      <c r="F89" s="162"/>
      <c r="G89" s="162"/>
      <c r="H89" s="162"/>
      <c r="I89" s="162"/>
      <c r="J89" s="163"/>
    </row>
    <row r="90" spans="1:10" ht="28.5" customHeight="1">
      <c r="A90" s="557">
        <f>IF(OR(D95&gt;C95,D96&gt;C96,D97&gt;C97,D98&gt;C98,D102&gt;C102,D103&gt;C103,D104&gt;C104,D105&gt;C105,D106&gt;C106,D107&gt;C107,D108&gt;C108,D109&gt;C109,D110&gt;C110,D111&gt;C111,D112&gt;C112,D113&gt;C113),"prosimy o sprawdzenie wprowadzonych liczb","")</f>
      </c>
      <c r="B90" s="387" t="s">
        <v>734</v>
      </c>
      <c r="C90" s="383" t="s">
        <v>99</v>
      </c>
      <c r="D90" s="384"/>
      <c r="E90" s="384"/>
      <c r="F90" s="385"/>
      <c r="G90" s="386"/>
      <c r="H90" s="537" t="s">
        <v>100</v>
      </c>
      <c r="I90" s="538"/>
      <c r="J90" s="442" t="s">
        <v>735</v>
      </c>
    </row>
    <row r="91" spans="1:10" s="6" customFormat="1" ht="13.5">
      <c r="A91" s="558"/>
      <c r="B91" s="388"/>
      <c r="C91" s="390" t="s">
        <v>36</v>
      </c>
      <c r="D91" s="392" t="s">
        <v>29</v>
      </c>
      <c r="E91" s="393"/>
      <c r="F91" s="393"/>
      <c r="G91" s="394"/>
      <c r="H91" s="533" t="s">
        <v>36</v>
      </c>
      <c r="I91" s="539" t="s">
        <v>163</v>
      </c>
      <c r="J91" s="443"/>
    </row>
    <row r="92" spans="1:10" s="6" customFormat="1" ht="41.25">
      <c r="A92" s="559"/>
      <c r="B92" s="389"/>
      <c r="C92" s="391"/>
      <c r="D92" s="152" t="s">
        <v>36</v>
      </c>
      <c r="E92" s="239" t="s">
        <v>339</v>
      </c>
      <c r="F92" s="239" t="s">
        <v>340</v>
      </c>
      <c r="G92" s="240" t="s">
        <v>341</v>
      </c>
      <c r="H92" s="534"/>
      <c r="I92" s="540"/>
      <c r="J92" s="444"/>
    </row>
    <row r="93" spans="1:10" s="6" customFormat="1" ht="19.5" customHeight="1">
      <c r="A93" s="77" t="s">
        <v>101</v>
      </c>
      <c r="B93" s="154">
        <f>SUM(B94,B98)</f>
        <v>0</v>
      </c>
      <c r="C93" s="156">
        <f>SUM(C94,C98)</f>
        <v>0</v>
      </c>
      <c r="D93" s="196">
        <f>SUM(D94,D98)</f>
        <v>0</v>
      </c>
      <c r="E93" s="149"/>
      <c r="F93" s="149"/>
      <c r="G93" s="91"/>
      <c r="H93" s="156">
        <f>SUM(H94,H98)</f>
        <v>0</v>
      </c>
      <c r="I93" s="91">
        <f>SUM(I94,I98)</f>
        <v>0</v>
      </c>
      <c r="J93" s="154">
        <f>SUM(J94,J98)</f>
        <v>0</v>
      </c>
    </row>
    <row r="94" spans="1:10" ht="13.5">
      <c r="A94" s="35" t="s">
        <v>164</v>
      </c>
      <c r="B94" s="160">
        <f aca="true" t="shared" si="0" ref="B94:J94">SUM(B95,B96,B97)</f>
        <v>0</v>
      </c>
      <c r="C94" s="197">
        <f t="shared" si="0"/>
        <v>0</v>
      </c>
      <c r="D94" s="120">
        <f t="shared" si="0"/>
        <v>0</v>
      </c>
      <c r="E94" s="52">
        <f t="shared" si="0"/>
        <v>0</v>
      </c>
      <c r="F94" s="52">
        <f t="shared" si="0"/>
        <v>0</v>
      </c>
      <c r="G94" s="53">
        <f t="shared" si="0"/>
        <v>0</v>
      </c>
      <c r="H94" s="197">
        <f t="shared" si="0"/>
        <v>0</v>
      </c>
      <c r="I94" s="53">
        <f t="shared" si="0"/>
        <v>0</v>
      </c>
      <c r="J94" s="160">
        <f t="shared" si="0"/>
        <v>0</v>
      </c>
    </row>
    <row r="95" spans="1:10" ht="13.5">
      <c r="A95" s="223" t="s">
        <v>30</v>
      </c>
      <c r="B95" s="187"/>
      <c r="C95" s="188"/>
      <c r="D95" s="200">
        <f>SUM(E95,F95,G95)</f>
        <v>0</v>
      </c>
      <c r="E95" s="191"/>
      <c r="F95" s="194"/>
      <c r="G95" s="195"/>
      <c r="H95" s="188"/>
      <c r="I95" s="190"/>
      <c r="J95" s="154">
        <f>SUM(B95+C95-H95)</f>
        <v>0</v>
      </c>
    </row>
    <row r="96" spans="1:10" ht="13.5">
      <c r="A96" s="153" t="s">
        <v>31</v>
      </c>
      <c r="B96" s="187"/>
      <c r="C96" s="188"/>
      <c r="D96" s="200">
        <f>SUM(E96,F96,G96)</f>
        <v>0</v>
      </c>
      <c r="E96" s="191"/>
      <c r="F96" s="194"/>
      <c r="G96" s="195"/>
      <c r="H96" s="188"/>
      <c r="I96" s="190"/>
      <c r="J96" s="154">
        <f>SUM(B96+C96-H96)</f>
        <v>0</v>
      </c>
    </row>
    <row r="97" spans="1:10" ht="13.5">
      <c r="A97" s="153" t="s">
        <v>32</v>
      </c>
      <c r="B97" s="187"/>
      <c r="C97" s="188"/>
      <c r="D97" s="200">
        <f>SUM(E97,F97,G97)</f>
        <v>0</v>
      </c>
      <c r="E97" s="279"/>
      <c r="F97" s="194"/>
      <c r="G97" s="195"/>
      <c r="H97" s="188"/>
      <c r="I97" s="190"/>
      <c r="J97" s="154">
        <f>SUM(B97+C97-H97)</f>
        <v>0</v>
      </c>
    </row>
    <row r="98" spans="1:10" ht="13.5">
      <c r="A98" s="85" t="s">
        <v>102</v>
      </c>
      <c r="B98" s="187"/>
      <c r="C98" s="188"/>
      <c r="D98" s="200">
        <f>SUM(E98,F98,G98)</f>
        <v>0</v>
      </c>
      <c r="E98" s="280"/>
      <c r="F98" s="280"/>
      <c r="G98" s="281"/>
      <c r="H98" s="188"/>
      <c r="I98" s="91"/>
      <c r="J98" s="154">
        <f>SUM(B98+C98-H98)</f>
        <v>0</v>
      </c>
    </row>
    <row r="99" spans="1:10" ht="13.5">
      <c r="A99" s="78" t="s">
        <v>103</v>
      </c>
      <c r="B99" s="154"/>
      <c r="C99" s="188"/>
      <c r="D99" s="196"/>
      <c r="E99" s="149"/>
      <c r="F99" s="149"/>
      <c r="G99" s="91"/>
      <c r="H99" s="156"/>
      <c r="I99" s="91"/>
      <c r="J99" s="154"/>
    </row>
    <row r="100" spans="1:10" ht="13.5">
      <c r="A100" s="288" t="s">
        <v>404</v>
      </c>
      <c r="B100" s="154"/>
      <c r="C100" s="188"/>
      <c r="D100" s="196"/>
      <c r="E100" s="149"/>
      <c r="F100" s="149"/>
      <c r="G100" s="91"/>
      <c r="H100" s="287"/>
      <c r="I100" s="91"/>
      <c r="J100" s="154"/>
    </row>
    <row r="101" spans="1:10" ht="13.5">
      <c r="A101" s="78" t="s">
        <v>109</v>
      </c>
      <c r="B101" s="241">
        <f aca="true" t="shared" si="1" ref="B101:I101">SUM(B102,B103,B104,B105,B106,B107,B108,B109,B111)</f>
        <v>0</v>
      </c>
      <c r="C101" s="242">
        <f t="shared" si="1"/>
        <v>0</v>
      </c>
      <c r="D101" s="200">
        <f t="shared" si="1"/>
        <v>0</v>
      </c>
      <c r="E101" s="151">
        <f t="shared" si="1"/>
        <v>0</v>
      </c>
      <c r="F101" s="151">
        <f t="shared" si="1"/>
        <v>0</v>
      </c>
      <c r="G101" s="155">
        <f t="shared" si="1"/>
        <v>0</v>
      </c>
      <c r="H101" s="159">
        <f t="shared" si="1"/>
        <v>0</v>
      </c>
      <c r="I101" s="155">
        <f t="shared" si="1"/>
        <v>0</v>
      </c>
      <c r="J101" s="154">
        <f aca="true" t="shared" si="2" ref="J101:J113">SUM(B101+C101-H101)</f>
        <v>0</v>
      </c>
    </row>
    <row r="102" spans="1:10" ht="15" customHeight="1">
      <c r="A102" s="132" t="s">
        <v>381</v>
      </c>
      <c r="B102" s="187"/>
      <c r="C102" s="188"/>
      <c r="D102" s="200">
        <f aca="true" t="shared" si="3" ref="D102:D113">SUM(E102,F102,G102)</f>
        <v>0</v>
      </c>
      <c r="E102" s="191"/>
      <c r="F102" s="194"/>
      <c r="G102" s="195"/>
      <c r="H102" s="192"/>
      <c r="I102" s="193"/>
      <c r="J102" s="154">
        <f t="shared" si="2"/>
        <v>0</v>
      </c>
    </row>
    <row r="103" spans="1:10" ht="13.5">
      <c r="A103" s="71" t="s">
        <v>104</v>
      </c>
      <c r="B103" s="187"/>
      <c r="C103" s="188"/>
      <c r="D103" s="200">
        <f t="shared" si="3"/>
        <v>0</v>
      </c>
      <c r="E103" s="191"/>
      <c r="F103" s="194"/>
      <c r="G103" s="195"/>
      <c r="H103" s="192"/>
      <c r="I103" s="193"/>
      <c r="J103" s="154">
        <f t="shared" si="2"/>
        <v>0</v>
      </c>
    </row>
    <row r="104" spans="1:10" ht="13.5">
      <c r="A104" s="79" t="s">
        <v>3</v>
      </c>
      <c r="B104" s="187"/>
      <c r="C104" s="188"/>
      <c r="D104" s="200">
        <f t="shared" si="3"/>
        <v>0</v>
      </c>
      <c r="E104" s="191"/>
      <c r="F104" s="194"/>
      <c r="G104" s="195"/>
      <c r="H104" s="192"/>
      <c r="I104" s="193"/>
      <c r="J104" s="154">
        <f t="shared" si="2"/>
        <v>0</v>
      </c>
    </row>
    <row r="105" spans="1:10" ht="13.5">
      <c r="A105" s="79" t="s">
        <v>105</v>
      </c>
      <c r="B105" s="187"/>
      <c r="C105" s="188"/>
      <c r="D105" s="200">
        <f t="shared" si="3"/>
        <v>0</v>
      </c>
      <c r="E105" s="191"/>
      <c r="F105" s="194"/>
      <c r="G105" s="195"/>
      <c r="H105" s="192"/>
      <c r="I105" s="193"/>
      <c r="J105" s="154">
        <f t="shared" si="2"/>
        <v>0</v>
      </c>
    </row>
    <row r="106" spans="1:10" ht="13.5">
      <c r="A106" s="79" t="s">
        <v>106</v>
      </c>
      <c r="B106" s="187"/>
      <c r="C106" s="188"/>
      <c r="D106" s="200">
        <f t="shared" si="3"/>
        <v>0</v>
      </c>
      <c r="E106" s="191"/>
      <c r="F106" s="194"/>
      <c r="G106" s="195"/>
      <c r="H106" s="192"/>
      <c r="I106" s="193"/>
      <c r="J106" s="154">
        <f t="shared" si="2"/>
        <v>0</v>
      </c>
    </row>
    <row r="107" spans="1:10" ht="13.5">
      <c r="A107" s="79" t="s">
        <v>107</v>
      </c>
      <c r="B107" s="187"/>
      <c r="C107" s="188"/>
      <c r="D107" s="200">
        <f t="shared" si="3"/>
        <v>0</v>
      </c>
      <c r="E107" s="191"/>
      <c r="F107" s="194"/>
      <c r="G107" s="195"/>
      <c r="H107" s="192"/>
      <c r="I107" s="193"/>
      <c r="J107" s="154">
        <f t="shared" si="2"/>
        <v>0</v>
      </c>
    </row>
    <row r="108" spans="1:10" ht="13.5">
      <c r="A108" s="79" t="s">
        <v>108</v>
      </c>
      <c r="B108" s="187"/>
      <c r="C108" s="188"/>
      <c r="D108" s="200">
        <f t="shared" si="3"/>
        <v>0</v>
      </c>
      <c r="E108" s="191"/>
      <c r="F108" s="194"/>
      <c r="G108" s="195"/>
      <c r="H108" s="192"/>
      <c r="I108" s="193"/>
      <c r="J108" s="154">
        <f t="shared" si="2"/>
        <v>0</v>
      </c>
    </row>
    <row r="109" spans="1:10" ht="13.5">
      <c r="A109" s="79" t="s">
        <v>211</v>
      </c>
      <c r="B109" s="187"/>
      <c r="C109" s="188"/>
      <c r="D109" s="200">
        <f t="shared" si="3"/>
        <v>0</v>
      </c>
      <c r="E109" s="191"/>
      <c r="F109" s="194"/>
      <c r="G109" s="195"/>
      <c r="H109" s="192"/>
      <c r="I109" s="193"/>
      <c r="J109" s="154">
        <f t="shared" si="2"/>
        <v>0</v>
      </c>
    </row>
    <row r="110" spans="1:10" ht="13.5">
      <c r="A110" s="79" t="s">
        <v>201</v>
      </c>
      <c r="B110" s="187"/>
      <c r="C110" s="188"/>
      <c r="D110" s="200">
        <f t="shared" si="3"/>
        <v>0</v>
      </c>
      <c r="E110" s="191"/>
      <c r="F110" s="194"/>
      <c r="G110" s="195"/>
      <c r="H110" s="192"/>
      <c r="I110" s="193"/>
      <c r="J110" s="154">
        <f t="shared" si="2"/>
        <v>0</v>
      </c>
    </row>
    <row r="111" spans="1:10" ht="13.5">
      <c r="A111" s="79" t="s">
        <v>166</v>
      </c>
      <c r="B111" s="187"/>
      <c r="C111" s="188"/>
      <c r="D111" s="200">
        <f t="shared" si="3"/>
        <v>0</v>
      </c>
      <c r="E111" s="191"/>
      <c r="F111" s="194"/>
      <c r="G111" s="195"/>
      <c r="H111" s="192"/>
      <c r="I111" s="193"/>
      <c r="J111" s="154">
        <f t="shared" si="2"/>
        <v>0</v>
      </c>
    </row>
    <row r="112" spans="1:10" ht="13.5">
      <c r="A112" s="88" t="s">
        <v>165</v>
      </c>
      <c r="B112" s="187"/>
      <c r="C112" s="188"/>
      <c r="D112" s="200">
        <f t="shared" si="3"/>
        <v>0</v>
      </c>
      <c r="E112" s="191"/>
      <c r="F112" s="194"/>
      <c r="G112" s="195"/>
      <c r="H112" s="192"/>
      <c r="I112" s="193"/>
      <c r="J112" s="154">
        <f t="shared" si="2"/>
        <v>0</v>
      </c>
    </row>
    <row r="113" spans="1:10" ht="13.5">
      <c r="A113" s="78" t="s">
        <v>45</v>
      </c>
      <c r="B113" s="187"/>
      <c r="C113" s="188"/>
      <c r="D113" s="200">
        <f t="shared" si="3"/>
        <v>0</v>
      </c>
      <c r="E113" s="191"/>
      <c r="F113" s="194"/>
      <c r="G113" s="195"/>
      <c r="H113" s="192"/>
      <c r="I113" s="193"/>
      <c r="J113" s="154">
        <f t="shared" si="2"/>
        <v>0</v>
      </c>
    </row>
    <row r="114" spans="1:10" ht="27">
      <c r="A114" s="31" t="s">
        <v>110</v>
      </c>
      <c r="B114" s="258">
        <f>SUM(B115,B116,B117,B118)</f>
        <v>0</v>
      </c>
      <c r="C114" s="259"/>
      <c r="D114" s="260"/>
      <c r="E114" s="261"/>
      <c r="F114" s="261"/>
      <c r="G114" s="262"/>
      <c r="H114" s="259"/>
      <c r="I114" s="262"/>
      <c r="J114" s="257">
        <f>SUM(J115,J116,J117,J118)</f>
        <v>0</v>
      </c>
    </row>
    <row r="115" spans="1:10" ht="12.75" customHeight="1">
      <c r="A115" s="27" t="s">
        <v>382</v>
      </c>
      <c r="B115" s="187"/>
      <c r="C115" s="156"/>
      <c r="D115" s="89"/>
      <c r="E115" s="149"/>
      <c r="F115" s="149"/>
      <c r="G115" s="91"/>
      <c r="H115" s="156"/>
      <c r="I115" s="91"/>
      <c r="J115" s="187"/>
    </row>
    <row r="116" spans="1:10" ht="13.5">
      <c r="A116" s="18" t="s">
        <v>111</v>
      </c>
      <c r="B116" s="187"/>
      <c r="C116" s="156"/>
      <c r="D116" s="89"/>
      <c r="E116" s="149"/>
      <c r="F116" s="149"/>
      <c r="G116" s="91"/>
      <c r="H116" s="156"/>
      <c r="I116" s="91"/>
      <c r="J116" s="187"/>
    </row>
    <row r="117" spans="1:10" ht="13.5">
      <c r="A117" s="18" t="s">
        <v>112</v>
      </c>
      <c r="B117" s="187"/>
      <c r="C117" s="156"/>
      <c r="D117" s="89"/>
      <c r="E117" s="149"/>
      <c r="F117" s="149"/>
      <c r="G117" s="91"/>
      <c r="H117" s="156"/>
      <c r="I117" s="91"/>
      <c r="J117" s="187"/>
    </row>
    <row r="118" spans="1:10" ht="14.25" thickBot="1">
      <c r="A118" s="292" t="s">
        <v>113</v>
      </c>
      <c r="B118" s="189"/>
      <c r="C118" s="157"/>
      <c r="D118" s="90"/>
      <c r="E118" s="150"/>
      <c r="F118" s="150"/>
      <c r="G118" s="158"/>
      <c r="H118" s="157"/>
      <c r="I118" s="158"/>
      <c r="J118" s="189"/>
    </row>
    <row r="119" spans="1:8" ht="14.25" thickBot="1">
      <c r="A119" s="13"/>
      <c r="B119" s="54"/>
      <c r="C119" s="55"/>
      <c r="D119" s="55"/>
      <c r="E119" s="55"/>
      <c r="F119" s="55"/>
      <c r="G119" s="55"/>
      <c r="H119" s="54"/>
    </row>
    <row r="120" spans="1:8" ht="13.5">
      <c r="A120" s="458" t="s">
        <v>405</v>
      </c>
      <c r="B120" s="459"/>
      <c r="C120" s="460"/>
      <c r="D120" s="55"/>
      <c r="E120" s="55"/>
      <c r="F120" s="55"/>
      <c r="G120" s="55"/>
      <c r="H120" s="54"/>
    </row>
    <row r="121" spans="1:8" ht="27.75" customHeight="1">
      <c r="A121" s="379" t="s">
        <v>406</v>
      </c>
      <c r="B121" s="461"/>
      <c r="C121" s="300"/>
      <c r="D121" s="55"/>
      <c r="E121" s="55"/>
      <c r="F121" s="55"/>
      <c r="G121" s="55"/>
      <c r="H121" s="54"/>
    </row>
    <row r="122" spans="1:8" ht="27" customHeight="1">
      <c r="A122" s="462" t="s">
        <v>407</v>
      </c>
      <c r="B122" s="293" t="s">
        <v>408</v>
      </c>
      <c r="C122" s="300"/>
      <c r="D122" s="55"/>
      <c r="E122" s="55"/>
      <c r="F122" s="55"/>
      <c r="G122" s="55"/>
      <c r="H122" s="54"/>
    </row>
    <row r="123" spans="1:8" ht="27" customHeight="1">
      <c r="A123" s="463"/>
      <c r="B123" s="294" t="s">
        <v>409</v>
      </c>
      <c r="C123" s="300"/>
      <c r="D123" s="55"/>
      <c r="E123" s="55"/>
      <c r="F123" s="55"/>
      <c r="G123" s="55"/>
      <c r="H123" s="54"/>
    </row>
    <row r="124" spans="1:8" ht="14.25" thickBot="1">
      <c r="A124" s="404" t="s">
        <v>410</v>
      </c>
      <c r="B124" s="541"/>
      <c r="C124" s="301"/>
      <c r="D124" s="55"/>
      <c r="E124" s="55"/>
      <c r="F124" s="55"/>
      <c r="G124" s="55"/>
      <c r="H124" s="54"/>
    </row>
    <row r="125" spans="1:8" ht="14.25" thickBot="1">
      <c r="A125" s="13"/>
      <c r="B125" s="54"/>
      <c r="C125" s="55"/>
      <c r="D125" s="55"/>
      <c r="E125" s="55"/>
      <c r="F125" s="55"/>
      <c r="G125" s="55"/>
      <c r="H125" s="54"/>
    </row>
    <row r="126" spans="1:8" ht="19.5" customHeight="1">
      <c r="A126" s="32" t="s">
        <v>114</v>
      </c>
      <c r="B126" s="56"/>
      <c r="C126" s="57"/>
      <c r="D126" s="57"/>
      <c r="E126" s="58"/>
      <c r="F126" s="55"/>
      <c r="G126" s="55"/>
      <c r="H126" s="54"/>
    </row>
    <row r="127" spans="1:8" ht="24" customHeight="1">
      <c r="A127" s="445" t="s">
        <v>115</v>
      </c>
      <c r="B127" s="446"/>
      <c r="C127" s="446"/>
      <c r="D127" s="446"/>
      <c r="E127" s="447"/>
      <c r="F127" s="55"/>
      <c r="G127" s="55"/>
      <c r="H127" s="54"/>
    </row>
    <row r="128" spans="1:8" ht="27">
      <c r="A128" s="33" t="s">
        <v>218</v>
      </c>
      <c r="B128" s="97" t="s">
        <v>116</v>
      </c>
      <c r="C128" s="98" t="s">
        <v>117</v>
      </c>
      <c r="D128" s="97" t="s">
        <v>118</v>
      </c>
      <c r="E128" s="99" t="s">
        <v>119</v>
      </c>
      <c r="F128" s="55"/>
      <c r="G128" s="55"/>
      <c r="H128" s="54"/>
    </row>
    <row r="129" spans="1:8" ht="14.25" thickBot="1">
      <c r="A129" s="112">
        <f>SUM(B129,C129,D129,E129)</f>
        <v>0</v>
      </c>
      <c r="B129" s="330"/>
      <c r="C129" s="330"/>
      <c r="D129" s="331"/>
      <c r="E129" s="332"/>
      <c r="F129" s="55"/>
      <c r="G129" s="55"/>
      <c r="H129" s="54"/>
    </row>
    <row r="130" spans="1:8" ht="14.25" thickBot="1">
      <c r="A130" s="34"/>
      <c r="B130" s="54"/>
      <c r="C130" s="55"/>
      <c r="D130" s="55"/>
      <c r="E130" s="55"/>
      <c r="F130" s="55"/>
      <c r="G130" s="55"/>
      <c r="H130" s="54"/>
    </row>
    <row r="131" spans="1:13" ht="19.5" customHeight="1">
      <c r="A131" s="544" t="s">
        <v>736</v>
      </c>
      <c r="B131" s="414" t="s">
        <v>357</v>
      </c>
      <c r="C131" s="415"/>
      <c r="D131" s="415"/>
      <c r="E131" s="415"/>
      <c r="F131" s="416"/>
      <c r="G131" s="411" t="s">
        <v>362</v>
      </c>
      <c r="H131" s="412"/>
      <c r="I131" s="413"/>
      <c r="J131" s="464" t="s">
        <v>365</v>
      </c>
      <c r="K131" s="428" t="s">
        <v>366</v>
      </c>
      <c r="L131" s="409" t="s">
        <v>367</v>
      </c>
      <c r="M131" s="407" t="s">
        <v>416</v>
      </c>
    </row>
    <row r="132" spans="1:13" ht="212.25" customHeight="1">
      <c r="A132" s="545"/>
      <c r="B132" s="234" t="s">
        <v>361</v>
      </c>
      <c r="C132" s="303" t="s">
        <v>415</v>
      </c>
      <c r="D132" s="235" t="s">
        <v>358</v>
      </c>
      <c r="E132" s="235" t="s">
        <v>359</v>
      </c>
      <c r="F132" s="235" t="s">
        <v>360</v>
      </c>
      <c r="G132" s="235" t="s">
        <v>36</v>
      </c>
      <c r="H132" s="235" t="s">
        <v>363</v>
      </c>
      <c r="I132" s="236" t="s">
        <v>364</v>
      </c>
      <c r="J132" s="465"/>
      <c r="K132" s="429"/>
      <c r="L132" s="410"/>
      <c r="M132" s="408"/>
    </row>
    <row r="133" spans="1:13" ht="26.25" customHeight="1" thickBot="1">
      <c r="A133" s="112">
        <f>SUM(B133,G133,J133,K133,L133,M133)</f>
        <v>0</v>
      </c>
      <c r="B133" s="333"/>
      <c r="C133" s="333"/>
      <c r="D133" s="333"/>
      <c r="E133" s="333"/>
      <c r="F133" s="334"/>
      <c r="G133" s="334"/>
      <c r="H133" s="334"/>
      <c r="I133" s="335"/>
      <c r="J133" s="335"/>
      <c r="K133" s="335"/>
      <c r="L133" s="336"/>
      <c r="M133" s="337"/>
    </row>
    <row r="134" spans="1:8" ht="13.5">
      <c r="A134" s="34"/>
      <c r="B134" s="54"/>
      <c r="C134" s="55"/>
      <c r="D134" s="55"/>
      <c r="E134" s="55"/>
      <c r="F134" s="55"/>
      <c r="G134" s="55"/>
      <c r="H134" s="54"/>
    </row>
    <row r="135" spans="1:8" ht="14.25" thickBot="1">
      <c r="A135" s="34"/>
      <c r="B135" s="54"/>
      <c r="C135" s="55"/>
      <c r="D135" s="55"/>
      <c r="E135" s="55"/>
      <c r="F135" s="55"/>
      <c r="G135" s="55"/>
      <c r="H135" s="54"/>
    </row>
    <row r="136" spans="1:8" ht="14.25" thickBot="1">
      <c r="A136" s="542" t="s">
        <v>120</v>
      </c>
      <c r="B136" s="543"/>
      <c r="C136" s="543"/>
      <c r="D136" s="543"/>
      <c r="E136" s="543"/>
      <c r="F136" s="437"/>
      <c r="G136" s="438"/>
      <c r="H136" s="54"/>
    </row>
    <row r="137" spans="1:8" ht="51.75" customHeight="1">
      <c r="A137" s="381"/>
      <c r="B137" s="476"/>
      <c r="C137" s="477"/>
      <c r="D137" s="253" t="s">
        <v>345</v>
      </c>
      <c r="E137" s="254" t="s">
        <v>342</v>
      </c>
      <c r="F137" s="254" t="s">
        <v>343</v>
      </c>
      <c r="G137" s="255" t="s">
        <v>344</v>
      </c>
      <c r="H137" s="54"/>
    </row>
    <row r="138" spans="1:8" ht="13.5">
      <c r="A138" s="379" t="s">
        <v>121</v>
      </c>
      <c r="B138" s="380"/>
      <c r="C138" s="469"/>
      <c r="D138" s="200">
        <f>SUM(E138,F138,G138)</f>
        <v>0</v>
      </c>
      <c r="E138" s="202"/>
      <c r="F138" s="202"/>
      <c r="G138" s="203"/>
      <c r="H138" s="54"/>
    </row>
    <row r="139" spans="1:8" ht="13.5">
      <c r="A139" s="379" t="s">
        <v>385</v>
      </c>
      <c r="B139" s="380"/>
      <c r="C139" s="469"/>
      <c r="D139" s="200">
        <f aca="true" t="shared" si="4" ref="D139:D144">SUM(E139,F139,G139)</f>
        <v>0</v>
      </c>
      <c r="E139" s="202"/>
      <c r="F139" s="202"/>
      <c r="G139" s="203"/>
      <c r="H139" s="54"/>
    </row>
    <row r="140" spans="1:8" ht="13.5">
      <c r="A140" s="379" t="s">
        <v>109</v>
      </c>
      <c r="B140" s="380"/>
      <c r="C140" s="469"/>
      <c r="D140" s="200">
        <f t="shared" si="4"/>
        <v>0</v>
      </c>
      <c r="E140" s="202"/>
      <c r="F140" s="202"/>
      <c r="G140" s="203"/>
      <c r="H140" s="54"/>
    </row>
    <row r="141" spans="1:8" ht="13.5">
      <c r="A141" s="473" t="s">
        <v>37</v>
      </c>
      <c r="B141" s="474"/>
      <c r="C141" s="475"/>
      <c r="D141" s="200">
        <f t="shared" si="4"/>
        <v>0</v>
      </c>
      <c r="E141" s="202"/>
      <c r="F141" s="202"/>
      <c r="G141" s="203"/>
      <c r="H141" s="54"/>
    </row>
    <row r="142" spans="1:8" ht="13.5">
      <c r="A142" s="470" t="s">
        <v>201</v>
      </c>
      <c r="B142" s="471"/>
      <c r="C142" s="472"/>
      <c r="D142" s="200">
        <f t="shared" si="4"/>
        <v>0</v>
      </c>
      <c r="E142" s="202"/>
      <c r="F142" s="202"/>
      <c r="G142" s="203"/>
      <c r="H142" s="54"/>
    </row>
    <row r="143" spans="1:8" ht="13.5">
      <c r="A143" s="379" t="s">
        <v>171</v>
      </c>
      <c r="B143" s="380"/>
      <c r="C143" s="469"/>
      <c r="D143" s="200">
        <f t="shared" si="4"/>
        <v>0</v>
      </c>
      <c r="E143" s="202"/>
      <c r="F143" s="202"/>
      <c r="G143" s="203"/>
      <c r="H143" s="54"/>
    </row>
    <row r="144" spans="1:8" ht="27" customHeight="1" thickBot="1">
      <c r="A144" s="404" t="s">
        <v>122</v>
      </c>
      <c r="B144" s="405"/>
      <c r="C144" s="406"/>
      <c r="D144" s="201">
        <f t="shared" si="4"/>
        <v>0</v>
      </c>
      <c r="E144" s="204"/>
      <c r="F144" s="204"/>
      <c r="G144" s="205"/>
      <c r="H144" s="54"/>
    </row>
    <row r="145" spans="1:8" ht="17.25" customHeight="1" thickBot="1">
      <c r="A145" s="13"/>
      <c r="B145" s="59"/>
      <c r="C145" s="59"/>
      <c r="D145" s="55"/>
      <c r="E145" s="55"/>
      <c r="F145" s="55"/>
      <c r="G145" s="55"/>
      <c r="H145" s="54"/>
    </row>
    <row r="146" spans="1:10" ht="27" customHeight="1" thickBot="1">
      <c r="A146" s="535" t="s">
        <v>123</v>
      </c>
      <c r="B146" s="536"/>
      <c r="C146" s="536"/>
      <c r="D146" s="536"/>
      <c r="E146" s="103"/>
      <c r="F146" s="102"/>
      <c r="G146" s="102"/>
      <c r="H146" s="102"/>
      <c r="I146" s="102"/>
      <c r="J146" s="36"/>
    </row>
    <row r="147" spans="1:10" ht="13.5">
      <c r="A147" s="554" t="s">
        <v>124</v>
      </c>
      <c r="B147" s="555"/>
      <c r="C147" s="555"/>
      <c r="D147" s="556"/>
      <c r="E147" s="39"/>
      <c r="F147" s="55"/>
      <c r="G147" s="55"/>
      <c r="H147" s="54"/>
      <c r="I147" s="12"/>
      <c r="J147" s="24"/>
    </row>
    <row r="148" spans="1:10" ht="13.5">
      <c r="A148" s="357" t="s">
        <v>125</v>
      </c>
      <c r="B148" s="358"/>
      <c r="C148" s="358"/>
      <c r="D148" s="222"/>
      <c r="E148" s="39"/>
      <c r="F148" s="55"/>
      <c r="G148" s="55"/>
      <c r="H148" s="54"/>
      <c r="I148" s="12"/>
      <c r="J148" s="24"/>
    </row>
    <row r="149" spans="1:10" ht="13.5">
      <c r="A149" s="357" t="s">
        <v>126</v>
      </c>
      <c r="B149" s="358"/>
      <c r="C149" s="358"/>
      <c r="D149" s="91">
        <f>B158</f>
        <v>0</v>
      </c>
      <c r="E149" s="39"/>
      <c r="F149" s="55"/>
      <c r="G149" s="55"/>
      <c r="H149" s="54"/>
      <c r="I149" s="12"/>
      <c r="J149" s="24"/>
    </row>
    <row r="150" spans="1:10" ht="13.5">
      <c r="A150" s="357" t="s">
        <v>127</v>
      </c>
      <c r="B150" s="358"/>
      <c r="C150" s="358"/>
      <c r="D150" s="91">
        <f>SUM(D151,D152)</f>
        <v>0</v>
      </c>
      <c r="E150" s="39"/>
      <c r="F150" s="55"/>
      <c r="G150" s="55"/>
      <c r="H150" s="54"/>
      <c r="I150" s="12"/>
      <c r="J150" s="24"/>
    </row>
    <row r="151" spans="1:10" ht="13.5">
      <c r="A151" s="395" t="s">
        <v>38</v>
      </c>
      <c r="B151" s="396"/>
      <c r="C151" s="397"/>
      <c r="D151" s="198"/>
      <c r="E151" s="55"/>
      <c r="F151" s="55"/>
      <c r="G151" s="55"/>
      <c r="H151" s="54"/>
      <c r="I151" s="12"/>
      <c r="J151" s="24"/>
    </row>
    <row r="152" spans="1:10" ht="13.5">
      <c r="A152" s="398" t="s">
        <v>39</v>
      </c>
      <c r="B152" s="399"/>
      <c r="C152" s="400"/>
      <c r="D152" s="198"/>
      <c r="E152" s="55"/>
      <c r="F152" s="55"/>
      <c r="G152" s="55"/>
      <c r="H152" s="54"/>
      <c r="I152" s="12"/>
      <c r="J152" s="24"/>
    </row>
    <row r="153" spans="1:10" ht="13.5">
      <c r="A153" s="401" t="s">
        <v>40</v>
      </c>
      <c r="B153" s="402"/>
      <c r="C153" s="403"/>
      <c r="D153" s="198"/>
      <c r="E153" s="55"/>
      <c r="F153" s="55"/>
      <c r="G153" s="55"/>
      <c r="H153" s="54"/>
      <c r="I153" s="12"/>
      <c r="J153" s="24"/>
    </row>
    <row r="154" spans="1:10" ht="14.25" thickBot="1">
      <c r="A154" s="478" t="s">
        <v>219</v>
      </c>
      <c r="B154" s="479"/>
      <c r="C154" s="480"/>
      <c r="D154" s="199"/>
      <c r="E154" s="55"/>
      <c r="F154" s="55"/>
      <c r="G154" s="55"/>
      <c r="H154" s="54"/>
      <c r="I154" s="12"/>
      <c r="J154" s="24"/>
    </row>
    <row r="155" spans="1:10" ht="13.5">
      <c r="A155" s="38"/>
      <c r="B155" s="59"/>
      <c r="C155" s="59"/>
      <c r="D155" s="55"/>
      <c r="E155" s="55"/>
      <c r="F155" s="55"/>
      <c r="G155" s="55"/>
      <c r="H155" s="54"/>
      <c r="I155" s="12"/>
      <c r="J155" s="24"/>
    </row>
    <row r="156" spans="1:10" ht="13.5">
      <c r="A156" s="420" t="s">
        <v>128</v>
      </c>
      <c r="B156" s="421"/>
      <c r="C156" s="421"/>
      <c r="D156" s="421"/>
      <c r="E156" s="421"/>
      <c r="F156" s="421"/>
      <c r="G156" s="421"/>
      <c r="H156" s="421"/>
      <c r="I156" s="422"/>
      <c r="J156" s="423"/>
    </row>
    <row r="157" spans="1:10" ht="13.5">
      <c r="A157" s="115">
        <f>IF(OR(B158&lt;&gt;B160,SUM(C158:J158)&lt;&gt;B158,SUM(C160:I160)&lt;&gt;B160,SUM(C158:J158)&lt;&gt;SUM(C160:I160)),"prosimy o sprawdzenie wprowadzonych liczb","")</f>
      </c>
      <c r="B157" s="125" t="s">
        <v>89</v>
      </c>
      <c r="C157" s="124" t="s">
        <v>202</v>
      </c>
      <c r="D157" s="124" t="s">
        <v>203</v>
      </c>
      <c r="E157" s="126" t="s">
        <v>204</v>
      </c>
      <c r="F157" s="14" t="s">
        <v>4</v>
      </c>
      <c r="G157" s="14" t="s">
        <v>205</v>
      </c>
      <c r="H157" s="144" t="s">
        <v>206</v>
      </c>
      <c r="I157" s="139" t="s">
        <v>207</v>
      </c>
      <c r="J157" s="145" t="s">
        <v>5</v>
      </c>
    </row>
    <row r="158" spans="1:10" ht="13.5">
      <c r="A158" s="15" t="s">
        <v>6</v>
      </c>
      <c r="B158" s="7"/>
      <c r="C158" s="127"/>
      <c r="D158" s="127"/>
      <c r="E158" s="142"/>
      <c r="F158" s="92"/>
      <c r="G158" s="92"/>
      <c r="H158" s="92"/>
      <c r="I158" s="92"/>
      <c r="J158" s="93"/>
    </row>
    <row r="159" spans="1:10" ht="13.5">
      <c r="A159" s="15"/>
      <c r="B159" s="8" t="s">
        <v>89</v>
      </c>
      <c r="C159" s="8" t="s">
        <v>332</v>
      </c>
      <c r="D159" s="128" t="s">
        <v>333</v>
      </c>
      <c r="E159" s="124" t="s">
        <v>7</v>
      </c>
      <c r="F159" s="143"/>
      <c r="G159" s="143"/>
      <c r="H159" s="143"/>
      <c r="I159" s="143"/>
      <c r="J159" s="24"/>
    </row>
    <row r="160" spans="1:10" ht="14.25" thickBot="1">
      <c r="A160" s="16" t="s">
        <v>8</v>
      </c>
      <c r="B160" s="37"/>
      <c r="C160" s="37"/>
      <c r="D160" s="129"/>
      <c r="E160" s="116"/>
      <c r="F160" s="249"/>
      <c r="G160" s="249"/>
      <c r="H160" s="249"/>
      <c r="I160" s="249"/>
      <c r="J160" s="30"/>
    </row>
    <row r="161" spans="1:9" ht="13.5">
      <c r="A161" s="67"/>
      <c r="B161" s="11"/>
      <c r="C161" s="11"/>
      <c r="D161" s="11"/>
      <c r="E161" s="11"/>
      <c r="F161" s="11"/>
      <c r="G161" s="11"/>
      <c r="H161" s="11"/>
      <c r="I161" s="11"/>
    </row>
    <row r="162" spans="1:7" ht="14.25" thickBot="1">
      <c r="A162" s="67"/>
      <c r="B162" s="11"/>
      <c r="C162" s="11"/>
      <c r="D162" s="11"/>
      <c r="E162" s="119"/>
      <c r="F162" s="119"/>
      <c r="G162" s="11"/>
    </row>
    <row r="163" spans="1:10" ht="33" customHeight="1">
      <c r="A163" s="483" t="s">
        <v>220</v>
      </c>
      <c r="B163" s="484"/>
      <c r="C163" s="484"/>
      <c r="D163" s="484"/>
      <c r="E163" s="484"/>
      <c r="F163" s="484"/>
      <c r="G163" s="484"/>
      <c r="H163" s="484"/>
      <c r="I163" s="484"/>
      <c r="J163" s="438"/>
    </row>
    <row r="164" spans="1:10" ht="15.75" customHeight="1">
      <c r="A164" s="485" t="s">
        <v>129</v>
      </c>
      <c r="B164" s="486"/>
      <c r="C164" s="486"/>
      <c r="D164" s="486"/>
      <c r="E164" s="486"/>
      <c r="F164" s="486"/>
      <c r="G164" s="486"/>
      <c r="H164" s="486"/>
      <c r="I164" s="487"/>
      <c r="J164" s="423"/>
    </row>
    <row r="165" spans="1:10" ht="27" customHeight="1">
      <c r="A165" s="80"/>
      <c r="B165" s="432" t="s">
        <v>130</v>
      </c>
      <c r="C165" s="433"/>
      <c r="D165" s="433"/>
      <c r="E165" s="433"/>
      <c r="F165" s="392" t="s">
        <v>131</v>
      </c>
      <c r="G165" s="488"/>
      <c r="H165" s="489"/>
      <c r="I165" s="424" t="s">
        <v>132</v>
      </c>
      <c r="J165" s="466" t="s">
        <v>334</v>
      </c>
    </row>
    <row r="166" spans="1:10" ht="22.5" customHeight="1">
      <c r="A166" s="440"/>
      <c r="B166" s="426" t="s">
        <v>401</v>
      </c>
      <c r="C166" s="426" t="s">
        <v>9</v>
      </c>
      <c r="D166" s="430" t="s">
        <v>10</v>
      </c>
      <c r="E166" s="430" t="s">
        <v>11</v>
      </c>
      <c r="F166" s="426" t="s">
        <v>36</v>
      </c>
      <c r="G166" s="392" t="s">
        <v>16</v>
      </c>
      <c r="H166" s="490"/>
      <c r="I166" s="425"/>
      <c r="J166" s="467"/>
    </row>
    <row r="167" spans="1:10" ht="52.5">
      <c r="A167" s="441"/>
      <c r="B167" s="427"/>
      <c r="C167" s="427"/>
      <c r="D167" s="431"/>
      <c r="E167" s="431"/>
      <c r="F167" s="427"/>
      <c r="G167" s="146" t="s">
        <v>36</v>
      </c>
      <c r="H167" s="248" t="s">
        <v>201</v>
      </c>
      <c r="I167" s="385"/>
      <c r="J167" s="468"/>
    </row>
    <row r="168" spans="1:10" ht="13.5">
      <c r="A168" s="68" t="s">
        <v>12</v>
      </c>
      <c r="B168" s="196">
        <f>SUM(C168,D168,E168)</f>
        <v>0</v>
      </c>
      <c r="C168" s="206">
        <f>SUM(C169,C170,C171)</f>
        <v>0</v>
      </c>
      <c r="D168" s="208"/>
      <c r="E168" s="208"/>
      <c r="F168" s="208"/>
      <c r="G168" s="209"/>
      <c r="H168" s="208"/>
      <c r="I168" s="208"/>
      <c r="J168" s="53"/>
    </row>
    <row r="169" spans="1:10" ht="13.5">
      <c r="A169" s="147" t="s">
        <v>33</v>
      </c>
      <c r="B169" s="120"/>
      <c r="C169" s="208"/>
      <c r="D169" s="52"/>
      <c r="E169" s="52"/>
      <c r="F169" s="52"/>
      <c r="G169" s="52"/>
      <c r="H169" s="52"/>
      <c r="I169" s="52"/>
      <c r="J169" s="53"/>
    </row>
    <row r="170" spans="1:10" ht="13.5">
      <c r="A170" s="86" t="s">
        <v>34</v>
      </c>
      <c r="B170" s="120"/>
      <c r="C170" s="208"/>
      <c r="D170" s="52"/>
      <c r="E170" s="52"/>
      <c r="F170" s="52"/>
      <c r="G170" s="52"/>
      <c r="H170" s="52"/>
      <c r="I170" s="52"/>
      <c r="J170" s="53"/>
    </row>
    <row r="171" spans="1:10" ht="13.5">
      <c r="A171" s="86" t="s">
        <v>35</v>
      </c>
      <c r="B171" s="120"/>
      <c r="C171" s="208"/>
      <c r="D171" s="52"/>
      <c r="E171" s="52"/>
      <c r="F171" s="52"/>
      <c r="G171" s="52"/>
      <c r="H171" s="52"/>
      <c r="I171" s="52"/>
      <c r="J171" s="53"/>
    </row>
    <row r="172" spans="1:10" ht="13.5">
      <c r="A172" s="68" t="s">
        <v>13</v>
      </c>
      <c r="B172" s="196">
        <f>SUM(C172,D172,E172)</f>
        <v>0</v>
      </c>
      <c r="C172" s="206">
        <f>SUM(C173,C174,C175)</f>
        <v>0</v>
      </c>
      <c r="D172" s="208"/>
      <c r="E172" s="208"/>
      <c r="F172" s="208"/>
      <c r="G172" s="208"/>
      <c r="H172" s="208"/>
      <c r="I172" s="208"/>
      <c r="J172" s="210"/>
    </row>
    <row r="173" spans="1:10" ht="13.5">
      <c r="A173" s="86" t="s">
        <v>33</v>
      </c>
      <c r="B173" s="207"/>
      <c r="C173" s="208"/>
      <c r="D173" s="52"/>
      <c r="E173" s="52"/>
      <c r="F173" s="52"/>
      <c r="G173" s="52"/>
      <c r="H173" s="52"/>
      <c r="I173" s="52"/>
      <c r="J173" s="53"/>
    </row>
    <row r="174" spans="1:10" ht="13.5">
      <c r="A174" s="86" t="s">
        <v>34</v>
      </c>
      <c r="B174" s="207"/>
      <c r="C174" s="208"/>
      <c r="D174" s="52"/>
      <c r="E174" s="52"/>
      <c r="F174" s="52"/>
      <c r="G174" s="52"/>
      <c r="H174" s="52"/>
      <c r="I174" s="52"/>
      <c r="J174" s="53"/>
    </row>
    <row r="175" spans="1:10" ht="13.5">
      <c r="A175" s="86" t="s">
        <v>35</v>
      </c>
      <c r="B175" s="207"/>
      <c r="C175" s="208"/>
      <c r="D175" s="52"/>
      <c r="E175" s="52"/>
      <c r="F175" s="52"/>
      <c r="G175" s="52"/>
      <c r="H175" s="52"/>
      <c r="I175" s="52"/>
      <c r="J175" s="53"/>
    </row>
    <row r="176" spans="1:10" ht="13.5">
      <c r="A176" s="48" t="s">
        <v>167</v>
      </c>
      <c r="B176" s="196">
        <f>SUM(C176,D176,E176)</f>
        <v>0</v>
      </c>
      <c r="C176" s="267"/>
      <c r="D176" s="211"/>
      <c r="E176" s="211"/>
      <c r="F176" s="211"/>
      <c r="G176" s="209"/>
      <c r="H176" s="52"/>
      <c r="I176" s="52"/>
      <c r="J176" s="210"/>
    </row>
    <row r="177" spans="1:10" ht="14.25" thickBot="1">
      <c r="A177" s="81" t="s">
        <v>168</v>
      </c>
      <c r="B177" s="295">
        <f>SUM(C177,D177,E177)</f>
        <v>0</v>
      </c>
      <c r="C177" s="296"/>
      <c r="D177" s="237"/>
      <c r="E177" s="237"/>
      <c r="F177" s="237"/>
      <c r="G177" s="297"/>
      <c r="H177" s="221"/>
      <c r="I177" s="221"/>
      <c r="J177" s="298"/>
    </row>
    <row r="178" spans="1:10" ht="14.25" thickBot="1">
      <c r="A178" s="70"/>
      <c r="B178" s="11"/>
      <c r="C178" s="11"/>
      <c r="D178" s="11"/>
      <c r="E178" s="11"/>
      <c r="F178" s="11"/>
      <c r="G178" s="11"/>
      <c r="H178" s="11"/>
      <c r="I178" s="11"/>
      <c r="J178" s="12"/>
    </row>
    <row r="179" spans="1:10" ht="17.25" customHeight="1" thickBot="1">
      <c r="A179" s="598" t="s">
        <v>133</v>
      </c>
      <c r="B179" s="599"/>
      <c r="C179" s="599"/>
      <c r="D179" s="599"/>
      <c r="E179" s="600"/>
      <c r="F179" s="12"/>
      <c r="G179" s="12"/>
      <c r="H179" s="12"/>
      <c r="I179" s="12"/>
      <c r="J179" s="12"/>
    </row>
    <row r="180" spans="1:10" ht="12.75" customHeight="1">
      <c r="A180" s="381"/>
      <c r="B180" s="382"/>
      <c r="C180" s="382"/>
      <c r="D180" s="123" t="s">
        <v>15</v>
      </c>
      <c r="E180" s="283" t="s">
        <v>402</v>
      </c>
      <c r="F180" s="12"/>
      <c r="G180" s="12"/>
      <c r="H180" s="12"/>
      <c r="I180" s="12"/>
      <c r="J180" s="12"/>
    </row>
    <row r="181" spans="1:10" ht="15.75" customHeight="1">
      <c r="A181" s="379" t="s">
        <v>134</v>
      </c>
      <c r="B181" s="380"/>
      <c r="C181" s="380"/>
      <c r="D181" s="284"/>
      <c r="E181" s="338"/>
      <c r="F181" s="12"/>
      <c r="G181" s="12"/>
      <c r="H181" s="12"/>
      <c r="I181" s="12"/>
      <c r="J181" s="12"/>
    </row>
    <row r="182" spans="1:10" ht="15.75" customHeight="1" thickBot="1">
      <c r="A182" s="379" t="s">
        <v>135</v>
      </c>
      <c r="B182" s="380"/>
      <c r="C182" s="380"/>
      <c r="D182" s="212"/>
      <c r="E182" s="339"/>
      <c r="F182" s="12"/>
      <c r="G182" s="12"/>
      <c r="H182" s="12"/>
      <c r="I182" s="12"/>
      <c r="J182" s="12"/>
    </row>
    <row r="183" spans="1:10" ht="15" customHeight="1" thickBot="1">
      <c r="A183" s="481" t="s">
        <v>136</v>
      </c>
      <c r="B183" s="482"/>
      <c r="C183" s="482"/>
      <c r="D183" s="213"/>
      <c r="E183" s="285"/>
      <c r="F183" s="12"/>
      <c r="G183" s="12"/>
      <c r="H183" s="12"/>
      <c r="I183" s="12"/>
      <c r="J183" s="12"/>
    </row>
    <row r="184" spans="1:5" ht="15" customHeight="1" thickBot="1">
      <c r="A184" s="13"/>
      <c r="B184" s="59"/>
      <c r="C184" s="59"/>
      <c r="D184" s="55"/>
      <c r="E184" s="55"/>
    </row>
    <row r="185" spans="1:5" ht="15" customHeight="1">
      <c r="A185" s="381" t="s">
        <v>411</v>
      </c>
      <c r="B185" s="439"/>
      <c r="C185" s="59"/>
      <c r="D185" s="55"/>
      <c r="E185" s="55"/>
    </row>
    <row r="186" spans="1:5" ht="15" customHeight="1">
      <c r="A186" s="48" t="s">
        <v>412</v>
      </c>
      <c r="B186" s="302"/>
      <c r="C186" s="59"/>
      <c r="D186" s="55"/>
      <c r="E186" s="55"/>
    </row>
    <row r="187" spans="1:5" ht="15" customHeight="1">
      <c r="A187" s="48" t="s">
        <v>413</v>
      </c>
      <c r="B187" s="302"/>
      <c r="C187" s="59"/>
      <c r="D187" s="55"/>
      <c r="E187" s="55"/>
    </row>
    <row r="188" spans="1:5" ht="27.75" thickBot="1">
      <c r="A188" s="81" t="s">
        <v>414</v>
      </c>
      <c r="B188" s="299"/>
      <c r="C188" s="59"/>
      <c r="D188" s="55"/>
      <c r="E188" s="55"/>
    </row>
    <row r="189" spans="1:5" ht="15" customHeight="1" thickBot="1">
      <c r="A189" s="13"/>
      <c r="B189" s="59"/>
      <c r="C189" s="59"/>
      <c r="D189" s="55"/>
      <c r="E189" s="55"/>
    </row>
    <row r="190" spans="1:6" ht="15" customHeight="1" thickBot="1">
      <c r="A190" s="64" t="s">
        <v>222</v>
      </c>
      <c r="B190" s="60"/>
      <c r="C190" s="60"/>
      <c r="D190" s="57"/>
      <c r="E190" s="57"/>
      <c r="F190" s="23"/>
    </row>
    <row r="191" spans="1:6" ht="15" customHeight="1">
      <c r="A191" s="381" t="s">
        <v>137</v>
      </c>
      <c r="B191" s="419"/>
      <c r="C191" s="59"/>
      <c r="D191" s="417" t="s">
        <v>148</v>
      </c>
      <c r="E191" s="418"/>
      <c r="F191" s="419"/>
    </row>
    <row r="192" spans="1:6" ht="15" customHeight="1">
      <c r="A192" s="25" t="s">
        <v>138</v>
      </c>
      <c r="B192" s="214"/>
      <c r="C192" s="59"/>
      <c r="D192" s="42" t="s">
        <v>149</v>
      </c>
      <c r="E192" s="41" t="s">
        <v>151</v>
      </c>
      <c r="F192" s="215"/>
    </row>
    <row r="193" spans="1:6" ht="26.25" customHeight="1">
      <c r="A193" s="25" t="s">
        <v>139</v>
      </c>
      <c r="B193" s="214"/>
      <c r="C193" s="59"/>
      <c r="D193" s="42" t="s">
        <v>150</v>
      </c>
      <c r="E193" s="41" t="s">
        <v>152</v>
      </c>
      <c r="F193" s="215"/>
    </row>
    <row r="194" spans="1:6" ht="24" customHeight="1" thickBot="1">
      <c r="A194" s="25" t="s">
        <v>140</v>
      </c>
      <c r="B194" s="214"/>
      <c r="C194" s="59"/>
      <c r="D194" s="43" t="s">
        <v>384</v>
      </c>
      <c r="E194" s="216"/>
      <c r="F194" s="44"/>
    </row>
    <row r="195" spans="1:6" ht="23.25" customHeight="1">
      <c r="A195" s="25" t="s">
        <v>141</v>
      </c>
      <c r="B195" s="214"/>
      <c r="C195" s="59"/>
      <c r="D195" s="12"/>
      <c r="E195" s="55"/>
      <c r="F195" s="24"/>
    </row>
    <row r="196" spans="1:6" ht="39" customHeight="1">
      <c r="A196" s="25" t="s">
        <v>383</v>
      </c>
      <c r="B196" s="214"/>
      <c r="C196" s="59"/>
      <c r="D196" s="55"/>
      <c r="E196" s="55"/>
      <c r="F196" s="24"/>
    </row>
    <row r="197" spans="1:6" ht="23.25" customHeight="1">
      <c r="A197" s="25" t="s">
        <v>142</v>
      </c>
      <c r="B197" s="214"/>
      <c r="C197" s="59"/>
      <c r="D197" s="55"/>
      <c r="E197" s="55"/>
      <c r="F197" s="24"/>
    </row>
    <row r="198" spans="1:6" ht="24.75" customHeight="1">
      <c r="A198" s="25" t="s">
        <v>153</v>
      </c>
      <c r="B198" s="214"/>
      <c r="C198" s="59"/>
      <c r="D198" s="55"/>
      <c r="E198" s="55"/>
      <c r="F198" s="24"/>
    </row>
    <row r="199" spans="1:6" ht="22.5" customHeight="1">
      <c r="A199" s="25" t="s">
        <v>143</v>
      </c>
      <c r="B199" s="214"/>
      <c r="C199" s="59"/>
      <c r="D199" s="55"/>
      <c r="E199" s="55"/>
      <c r="F199" s="24"/>
    </row>
    <row r="200" spans="1:6" ht="24" customHeight="1">
      <c r="A200" s="25" t="s">
        <v>144</v>
      </c>
      <c r="B200" s="214"/>
      <c r="C200" s="59"/>
      <c r="D200" s="55"/>
      <c r="E200" s="55"/>
      <c r="F200" s="24"/>
    </row>
    <row r="201" spans="1:6" ht="15" customHeight="1">
      <c r="A201" s="25" t="s">
        <v>145</v>
      </c>
      <c r="B201" s="214"/>
      <c r="C201" s="59"/>
      <c r="D201" s="55"/>
      <c r="E201" s="55"/>
      <c r="F201" s="24"/>
    </row>
    <row r="202" spans="1:6" ht="15" customHeight="1">
      <c r="A202" s="25" t="s">
        <v>221</v>
      </c>
      <c r="B202" s="214"/>
      <c r="C202" s="59"/>
      <c r="D202" s="55"/>
      <c r="E202" s="55"/>
      <c r="F202" s="24"/>
    </row>
    <row r="203" spans="1:6" ht="15" customHeight="1">
      <c r="A203" s="25" t="s">
        <v>146</v>
      </c>
      <c r="B203" s="214"/>
      <c r="C203" s="59"/>
      <c r="D203" s="55"/>
      <c r="E203" s="55"/>
      <c r="F203" s="24"/>
    </row>
    <row r="204" spans="1:6" ht="24" customHeight="1" thickBot="1">
      <c r="A204" s="40" t="s">
        <v>147</v>
      </c>
      <c r="B204" s="199"/>
      <c r="C204" s="61"/>
      <c r="D204" s="62"/>
      <c r="E204" s="62"/>
      <c r="F204" s="30"/>
    </row>
    <row r="205" spans="1:5" ht="15" customHeight="1" thickBot="1">
      <c r="A205" s="13"/>
      <c r="B205" s="59"/>
      <c r="C205" s="59"/>
      <c r="D205" s="55"/>
      <c r="E205" s="55"/>
    </row>
    <row r="206" spans="1:5" ht="15" customHeight="1">
      <c r="A206" s="436" t="s">
        <v>223</v>
      </c>
      <c r="B206" s="437"/>
      <c r="C206" s="437"/>
      <c r="D206" s="438"/>
      <c r="E206" s="55"/>
    </row>
    <row r="207" spans="1:5" ht="15" customHeight="1">
      <c r="A207" s="452"/>
      <c r="B207" s="454" t="s">
        <v>96</v>
      </c>
      <c r="C207" s="455"/>
      <c r="D207" s="456"/>
      <c r="E207" s="55"/>
    </row>
    <row r="208" spans="1:5" ht="15" customHeight="1">
      <c r="A208" s="453"/>
      <c r="B208" s="46" t="s">
        <v>154</v>
      </c>
      <c r="C208" s="45" t="s">
        <v>155</v>
      </c>
      <c r="D208" s="47" t="s">
        <v>156</v>
      </c>
      <c r="E208" s="55"/>
    </row>
    <row r="209" spans="1:4" ht="13.5">
      <c r="A209" s="48" t="s">
        <v>335</v>
      </c>
      <c r="B209" s="250"/>
      <c r="C209" s="217"/>
      <c r="D209" s="219"/>
    </row>
    <row r="210" spans="1:4" ht="27">
      <c r="A210" s="48" t="s">
        <v>336</v>
      </c>
      <c r="B210" s="263"/>
      <c r="C210" s="217"/>
      <c r="D210" s="219"/>
    </row>
    <row r="211" spans="1:4" s="63" customFormat="1" ht="27">
      <c r="A211" s="48" t="s">
        <v>338</v>
      </c>
      <c r="B211" s="217"/>
      <c r="C211" s="217"/>
      <c r="D211" s="251"/>
    </row>
    <row r="212" spans="1:4" ht="27">
      <c r="A212" s="48" t="s">
        <v>337</v>
      </c>
      <c r="B212" s="250"/>
      <c r="C212" s="217"/>
      <c r="D212" s="219"/>
    </row>
    <row r="213" spans="1:4" ht="27.75" thickBot="1">
      <c r="A213" s="81" t="s">
        <v>157</v>
      </c>
      <c r="B213" s="218"/>
      <c r="C213" s="218"/>
      <c r="D213" s="220"/>
    </row>
    <row r="214" spans="1:2" ht="14.25" thickBot="1">
      <c r="A214" s="72"/>
      <c r="B214" s="101"/>
    </row>
    <row r="215" spans="1:6" ht="13.5">
      <c r="A215" s="458" t="s">
        <v>224</v>
      </c>
      <c r="B215" s="514"/>
      <c r="C215" s="514"/>
      <c r="D215" s="514"/>
      <c r="E215" s="514"/>
      <c r="F215" s="620"/>
    </row>
    <row r="216" spans="1:6" ht="13.5">
      <c r="A216" s="448"/>
      <c r="B216" s="450" t="s">
        <v>15</v>
      </c>
      <c r="C216" s="434" t="s">
        <v>158</v>
      </c>
      <c r="D216" s="457"/>
      <c r="E216" s="434" t="s">
        <v>160</v>
      </c>
      <c r="F216" s="435"/>
    </row>
    <row r="217" spans="1:6" ht="13.5">
      <c r="A217" s="449"/>
      <c r="B217" s="451"/>
      <c r="C217" s="45" t="s">
        <v>36</v>
      </c>
      <c r="D217" s="45" t="s">
        <v>159</v>
      </c>
      <c r="E217" s="45" t="s">
        <v>36</v>
      </c>
      <c r="F217" s="47" t="s">
        <v>159</v>
      </c>
    </row>
    <row r="218" spans="1:6" ht="14.25" thickBot="1">
      <c r="A218" s="82" t="s">
        <v>161</v>
      </c>
      <c r="B218" s="221">
        <f>SUM(C218,E218)</f>
        <v>0</v>
      </c>
      <c r="C218" s="204"/>
      <c r="D218" s="204"/>
      <c r="E218" s="204"/>
      <c r="F218" s="205"/>
    </row>
    <row r="219" spans="1:2" ht="13.5">
      <c r="A219" s="72"/>
      <c r="B219" s="101"/>
    </row>
    <row r="220" spans="1:2" ht="14.25" thickBot="1">
      <c r="A220" s="72"/>
      <c r="B220" s="101"/>
    </row>
    <row r="221" spans="1:6" ht="15.75" thickBot="1">
      <c r="A221" s="608" t="s">
        <v>377</v>
      </c>
      <c r="B221" s="609"/>
      <c r="C221" s="609"/>
      <c r="D221" s="609"/>
      <c r="E221" s="609"/>
      <c r="F221" s="610"/>
    </row>
    <row r="222" spans="1:6" ht="48" customHeight="1" thickBot="1">
      <c r="A222" s="611" t="s">
        <v>378</v>
      </c>
      <c r="B222" s="612"/>
      <c r="C222" s="613"/>
      <c r="D222" s="613"/>
      <c r="E222" s="613"/>
      <c r="F222" s="614"/>
    </row>
    <row r="223" spans="1:6" ht="24" customHeight="1">
      <c r="A223" s="546" t="s">
        <v>376</v>
      </c>
      <c r="B223" s="547"/>
      <c r="C223" s="625"/>
      <c r="D223" s="615" t="s">
        <v>387</v>
      </c>
      <c r="E223" s="616"/>
      <c r="F223" s="617"/>
    </row>
    <row r="224" spans="1:6" ht="189.75" customHeight="1">
      <c r="A224" s="266" t="s">
        <v>737</v>
      </c>
      <c r="B224" s="340"/>
      <c r="C224" s="626"/>
      <c r="D224" s="628" t="s">
        <v>738</v>
      </c>
      <c r="E224" s="624"/>
      <c r="F224" s="345"/>
    </row>
    <row r="225" spans="1:6" ht="41.25">
      <c r="A225" s="238" t="s">
        <v>374</v>
      </c>
      <c r="B225" s="341"/>
      <c r="C225" s="626"/>
      <c r="D225" s="629" t="s">
        <v>386</v>
      </c>
      <c r="E225" s="630"/>
      <c r="F225" s="346"/>
    </row>
    <row r="226" spans="1:6" ht="123" customHeight="1">
      <c r="A226" s="238" t="s">
        <v>375</v>
      </c>
      <c r="B226" s="342"/>
      <c r="C226" s="626"/>
      <c r="D226" s="623" t="s">
        <v>739</v>
      </c>
      <c r="E226" s="624"/>
      <c r="F226" s="346"/>
    </row>
    <row r="227" spans="1:6" ht="67.5" customHeight="1">
      <c r="A227" s="618" t="s">
        <v>368</v>
      </c>
      <c r="B227" s="619"/>
      <c r="C227" s="626"/>
      <c r="D227" s="594" t="s">
        <v>386</v>
      </c>
      <c r="E227" s="580"/>
      <c r="F227" s="347"/>
    </row>
    <row r="228" spans="1:6" ht="69" customHeight="1">
      <c r="A228" s="264" t="s">
        <v>743</v>
      </c>
      <c r="B228" s="343"/>
      <c r="C228" s="626"/>
      <c r="D228" s="606" t="s">
        <v>740</v>
      </c>
      <c r="E228" s="607"/>
      <c r="F228" s="346"/>
    </row>
    <row r="229" spans="1:6" ht="41.25">
      <c r="A229" s="233" t="s">
        <v>369</v>
      </c>
      <c r="B229" s="343"/>
      <c r="C229" s="626"/>
      <c r="D229" s="587" t="s">
        <v>741</v>
      </c>
      <c r="E229" s="588"/>
      <c r="F229" s="346"/>
    </row>
    <row r="230" spans="1:6" ht="60.75" customHeight="1">
      <c r="A230" s="264" t="s">
        <v>392</v>
      </c>
      <c r="B230" s="343"/>
      <c r="C230" s="626"/>
      <c r="D230" s="602" t="s">
        <v>742</v>
      </c>
      <c r="E230" s="603"/>
      <c r="F230" s="347"/>
    </row>
    <row r="231" spans="1:6" ht="41.25">
      <c r="A231" s="264" t="s">
        <v>398</v>
      </c>
      <c r="B231" s="343"/>
      <c r="C231" s="626"/>
      <c r="D231" s="594" t="s">
        <v>388</v>
      </c>
      <c r="E231" s="595"/>
      <c r="F231" s="346"/>
    </row>
    <row r="232" spans="1:6" ht="49.5" customHeight="1">
      <c r="A232" s="264" t="s">
        <v>399</v>
      </c>
      <c r="B232" s="343"/>
      <c r="C232" s="626"/>
      <c r="D232" s="584" t="s">
        <v>744</v>
      </c>
      <c r="E232" s="585"/>
      <c r="F232" s="586"/>
    </row>
    <row r="233" spans="1:6" ht="47.25" customHeight="1">
      <c r="A233" s="604" t="s">
        <v>370</v>
      </c>
      <c r="B233" s="605"/>
      <c r="C233" s="626"/>
      <c r="D233" s="634" t="s">
        <v>36</v>
      </c>
      <c r="E233" s="635"/>
      <c r="F233" s="270">
        <f>SUM(F234,F235,F236,F237)</f>
        <v>0</v>
      </c>
    </row>
    <row r="234" spans="1:6" ht="27">
      <c r="A234" s="233" t="s">
        <v>371</v>
      </c>
      <c r="B234" s="343"/>
      <c r="C234" s="626"/>
      <c r="D234" s="633" t="s">
        <v>389</v>
      </c>
      <c r="E234" s="580"/>
      <c r="F234" s="346"/>
    </row>
    <row r="235" spans="1:6" ht="41.25">
      <c r="A235" s="233" t="s">
        <v>372</v>
      </c>
      <c r="B235" s="343"/>
      <c r="C235" s="626"/>
      <c r="D235" s="633" t="s">
        <v>417</v>
      </c>
      <c r="E235" s="580"/>
      <c r="F235" s="346"/>
    </row>
    <row r="236" spans="1:6" ht="54.75">
      <c r="A236" s="233" t="s">
        <v>373</v>
      </c>
      <c r="B236" s="343"/>
      <c r="C236" s="626"/>
      <c r="D236" s="633" t="s">
        <v>390</v>
      </c>
      <c r="E236" s="580"/>
      <c r="F236" s="346"/>
    </row>
    <row r="237" spans="1:6" ht="55.5" thickBot="1">
      <c r="A237" s="252" t="s">
        <v>379</v>
      </c>
      <c r="B237" s="344"/>
      <c r="C237" s="627"/>
      <c r="D237" s="631" t="s">
        <v>391</v>
      </c>
      <c r="E237" s="632"/>
      <c r="F237" s="348"/>
    </row>
    <row r="306" ht="13.5">
      <c r="H306" s="306" t="str">
        <f>H610&amp;" "&amp;H611&amp;" "&amp;H612&amp;" "&amp;H613&amp;" "&amp;H614&amp;" "&amp;H615&amp;" "&amp;H616&amp;" "&amp;H617&amp;" "&amp;H618&amp;" "&amp;H619&amp;" "&amp;H620&amp;" "&amp;H621&amp;" "&amp;H622&amp;" "&amp;H623&amp;" "&amp;H624&amp;" "&amp;H625&amp;" "&amp;H626&amp;" "&amp;H627&amp;" "&amp;H628&amp;" "&amp;H629&amp;" "&amp;H630&amp;" "&amp;H631&amp;" "&amp;H632&amp;" "&amp;H633&amp;" "&amp;H634&amp;" "&amp;H635&amp;" "&amp;H636&amp;" "&amp;H637&amp;" "&amp;H638&amp;" "&amp;H639&amp;" "&amp;H640&amp;" "&amp;H641&amp;" "&amp;H642&amp;" "&amp;H643&amp;" "&amp;H644&amp;" "&amp;H645&amp;" "&amp;H646&amp;" "&amp;H647&amp;" "&amp;H648&amp;" "&amp;H649&amp;" "&amp;H650&amp;" "&amp;H651&amp;" "&amp;H652&amp;" "&amp;H653&amp;" "&amp;H654&amp;" "&amp;H655&amp;" "&amp;H656&amp;" "&amp;H657&amp;" "&amp;H658&amp;" "&amp;H659&amp;" "&amp;H660&amp;" "&amp;H661&amp;" "&amp;H662&amp;" "&amp;H663&amp;" "&amp;H664&amp;" "&amp;H665&amp;" "&amp;H666&amp;" "&amp;H667&amp;" "&amp;H668&amp;" "&amp;H669&amp;" "&amp;H670&amp;" "&amp;H671&amp;" "&amp;H672&amp;" "&amp;H673&amp;" "&amp;H674&amp;" "&amp;H675&amp;" "&amp;H676&amp;" "&amp;H677&amp;" "&amp;H678&amp;" "&amp;H679&amp;" "&amp;H680&amp;" "&amp;H681&amp;" "&amp;H682&amp;" "&amp;H683&amp;" "&amp;H684&amp;" "&amp;H685</f>
        <v>B197  B198  B199  B200  B201  B202  B203  B204  C209  D209  C210  D210  B211  C211  C212  D212  B213  C213  D213  C218  D218  E218  F218                                                      </v>
      </c>
    </row>
    <row r="307" ht="14.25">
      <c r="H307" s="307" t="str">
        <f>H510&amp;" "&amp;H511&amp;" "&amp;H512&amp;" "&amp;H513&amp;" "&amp;H514&amp;" "&amp;H515&amp;" "&amp;H516&amp;" "&amp;H517&amp;" "&amp;H518&amp;" "&amp;H519&amp;" "&amp;H520&amp;" "&amp;H521&amp;" "&amp;H522&amp;" "&amp;H523&amp;" "&amp;H524&amp;" "&amp;H525&amp;" "&amp;H526&amp;" "&amp;H527&amp;" "&amp;H528&amp;" "&amp;H529&amp;" "&amp;H530&amp;" "&amp;H531&amp;" "&amp;H532&amp;" "&amp;H533&amp;" "&amp;H534&amp;" "&amp;H535&amp;" "&amp;H536&amp;" "&amp;H537&amp;" "&amp;H538&amp;" "&amp;H539&amp;" "&amp;H540&amp;" "&amp;H541&amp;" "&amp;H542&amp;" "&amp;H543&amp;" "&amp;H544&amp;" "&amp;H545&amp;" "&amp;H546&amp;" "&amp;H547&amp;" "&amp;H548&amp;" "&amp;H549&amp;" "&amp;H550&amp;" "&amp;H551&amp;" "&amp;H552&amp;" "&amp;H553&amp;" "&amp;H554&amp;" "&amp;H555&amp;" "&amp;H556&amp;" "&amp;H557&amp;" "&amp;H558&amp;" "&amp;H559&amp;" "&amp;H560&amp;" "&amp;H561&amp;" "&amp;H562&amp;" "&amp;H563&amp;" "&amp;H564&amp;" "&amp;H565&amp;" "&amp;H566&amp;" "&amp;H567&amp;" "&amp;H568&amp;" "&amp;H569&amp;" "&amp;H570&amp;" "&amp;H571&amp;" "&amp;H572&amp;" "&amp;H573&amp;" "&amp;H574&amp;" "&amp;H575&amp;" "&amp;H576&amp;" "&amp;H577&amp;" "&amp;H578&amp;" "&amp;H579&amp;" "&amp;H580&amp;" "&amp;H581&amp;" "&amp;H582&amp;" "&amp;H583&amp;" "&amp;H584&amp;" "&amp;H585&amp;" "&amp;H586&amp;" "&amp;H587&amp;" "&amp;H588&amp;" "&amp;H589&amp;" "&amp;H590&amp;" "&amp;H591&amp;" "&amp;H592&amp;" "&amp;H593&amp;" "&amp;H594&amp;" "&amp;H595&amp;" "&amp;H596&amp;" "&amp;H597&amp;" "&amp;H598&amp;" "&amp;H599&amp;" "&amp;H600&amp;" "&amp;H601&amp;" "&amp;H602&amp;" "&amp;H603&amp;" "&amp;H604&amp;" "&amp;H605&amp;" "&amp;H606&amp;" "&amp;H607&amp;" "&amp;H608&amp;" "&amp;H609</f>
        <v>F113  G113  H113  I113  B115  J115  B116  J116  B117  J117  B118  J118  C121  C122  C123  C124  E138  F138  G138  E139  F139  G139  E140  F140  G140  E141  F141  G141  E142  F142  G142  E143  F143  G143  E144  F144  G144  D148  D151  D152  D153  D154  B158  C158  D158  E158  F158  G158  H158  I158  J158  B160  C160  D160  E160  D168  E168  F168  G168  H168  I168  C169  C170  C171  D172  E172  F172  G172  H172  I172  J172  C173  C174  C175  C176  D176  E176  F176  G176  J176  C177  D177  E177  F177  G177  J177  D181  D182  D183  B186  B187  B188  B192  F192  B193  F193  B194  E194  B195  B196 </v>
      </c>
    </row>
    <row r="308" ht="13.5">
      <c r="H308" s="306" t="str">
        <f>H410&amp;" "&amp;H411&amp;" "&amp;H412&amp;" "&amp;H413&amp;" "&amp;H414&amp;" "&amp;H415&amp;" "&amp;H416&amp;" "&amp;H417&amp;" "&amp;H418&amp;" "&amp;H419&amp;" "&amp;H420&amp;" "&amp;H421&amp;" "&amp;H422&amp;" "&amp;H423&amp;" "&amp;H424&amp;" "&amp;H425&amp;" "&amp;H426&amp;" "&amp;H427&amp;" "&amp;H428&amp;" "&amp;H429&amp;" "&amp;H430&amp;" "&amp;H431&amp;" "&amp;H432&amp;" "&amp;H433&amp;" "&amp;H434&amp;" "&amp;H435&amp;" "&amp;H436&amp;" "&amp;H437&amp;" "&amp;H438&amp;" "&amp;H439&amp;" "&amp;H440&amp;" "&amp;H441&amp;" "&amp;H442&amp;" "&amp;H443&amp;" "&amp;H444&amp;" "&amp;H445&amp;" "&amp;H446&amp;" "&amp;H447&amp;" "&amp;H448&amp;" "&amp;H449&amp;" "&amp;H450&amp;" "&amp;H451&amp;" "&amp;H452&amp;" "&amp;H453&amp;" "&amp;H454&amp;" "&amp;H455&amp;" "&amp;H456&amp;" "&amp;H457&amp;" "&amp;H458&amp;" "&amp;H459&amp;" "&amp;H460&amp;" "&amp;H461&amp;" "&amp;H462&amp;" "&amp;H463&amp;" "&amp;H464&amp;" "&amp;H465&amp;" "&amp;H466&amp;" "&amp;H467&amp;" "&amp;H468&amp;" "&amp;H469&amp;" "&amp;H470&amp;" "&amp;H471&amp;" "&amp;H472&amp;" "&amp;H473&amp;" "&amp;H474&amp;" "&amp;H475&amp;" "&amp;H476&amp;" "&amp;H477&amp;" "&amp;H478&amp;" "&amp;H479&amp;" "&amp;H480&amp;" "&amp;H481&amp;" "&amp;H482&amp;" "&amp;H483&amp;" "&amp;H484&amp;" "&amp;H485&amp;" "&amp;H486&amp;" "&amp;H487&amp;" "&amp;H488&amp;" "&amp;H489&amp;" "&amp;H490&amp;" "&amp;H491&amp;" "&amp;H492&amp;" "&amp;H493&amp;" "&amp;H494&amp;" "&amp;H495&amp;" "&amp;H496&amp;" "&amp;H497&amp;" "&amp;H498&amp;" "&amp;H499&amp;" "&amp;H500&amp;" "&amp;H501&amp;" "&amp;H502&amp;" "&amp;H503&amp;" "&amp;H504&amp;" "&amp;H505&amp;" "&amp;H506&amp;" "&amp;H507&amp;" "&amp;H508&amp;" "&amp;H509</f>
        <v>E96  F96  G96  H96  I96  B97  C97  E97  F97  G97  H97  I97  B98  C98  E98  F98  G98  H98  C99  C100  B102  C102  E102  F102  G102  H102  I102  B103  C103  E103  F103  G103  H103  I103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v>
      </c>
    </row>
    <row r="309" spans="5:8" ht="13.5">
      <c r="E309" s="304" t="s">
        <v>418</v>
      </c>
      <c r="F309" s="304"/>
      <c r="G309" s="304">
        <f>SUM(G310:G999)</f>
        <v>323</v>
      </c>
      <c r="H309" s="306" t="str">
        <f>H310&amp;" "&amp;H311&amp;" "&amp;H312&amp;" "&amp;H313&amp;" "&amp;H314&amp;" "&amp;H315&amp;" "&amp;H316&amp;" "&amp;H317&amp;" "&amp;H318&amp;" "&amp;H319&amp;" "&amp;H320&amp;" "&amp;H321&amp;" "&amp;H322&amp;" "&amp;H323&amp;" "&amp;H324&amp;" "&amp;H325&amp;" "&amp;H326&amp;" "&amp;H327&amp;" "&amp;H328&amp;" "&amp;H329&amp;" "&amp;H330&amp;" "&amp;H331&amp;" "&amp;H332&amp;" "&amp;H333&amp;" "&amp;H334&amp;" "&amp;H335&amp;" "&amp;H336&amp;" "&amp;H337&amp;" "&amp;H338&amp;" "&amp;H339&amp;" "&amp;H340&amp;" "&amp;H341&amp;" "&amp;H342&amp;" "&amp;H343&amp;" "&amp;H344&amp;" "&amp;H345&amp;" "&amp;H346&amp;" "&amp;H347&amp;" "&amp;H348&amp;" "&amp;H349&amp;" "&amp;H350&amp;" "&amp;H351&amp;" "&amp;H352&amp;" "&amp;H353&amp;" "&amp;H354&amp;" "&amp;H355&amp;" "&amp;H356&amp;" "&amp;H357&amp;" "&amp;H358&amp;" "&amp;H359&amp;" "&amp;H360&amp;" "&amp;H361&amp;" "&amp;H362&amp;" "&amp;H363&amp;" "&amp;H364&amp;" "&amp;H365&amp;" "&amp;H366&amp;" "&amp;H367&amp;" "&amp;H368&amp;" "&amp;H369&amp;" "&amp;H370&amp;" "&amp;H371&amp;" "&amp;H372&amp;" "&amp;H373&amp;" "&amp;H374&amp;" "&amp;H375&amp;" "&amp;H376&amp;" "&amp;H377&amp;" "&amp;H378&amp;" "&amp;H379&amp;" "&amp;H380&amp;" "&amp;H381&amp;" "&amp;H382&amp;" "&amp;H383&amp;" "&amp;H384&amp;" "&amp;H385&amp;" "&amp;H386&amp;" "&amp;H387&amp;" "&amp;H388&amp;" "&amp;H389&amp;" "&amp;H390&amp;" "&amp;H391&amp;" "&amp;H392&amp;" "&amp;H393&amp;" "&amp;H394&amp;" "&amp;H395&amp;" "&amp;H396&amp;" "&amp;H397&amp;" "&amp;H398&amp;" "&amp;H399&amp;" "&amp;H400&amp;" "&amp;H401&amp;" "&amp;H402&amp;" "&amp;H403&amp;" "&amp;H404&amp;" "&amp;H405&amp;" "&amp;H406&amp;" "&amp;H407&amp;" "&amp;H408&amp;" "&amp;H409</f>
        <v>B5  B6  F6  B7  F7  B10  B11  B12  B13  B14  B15  B16  B17  B18  B19  F19  B20  F20  B21  F21  B22  F29  F30  B35  B36  G36  G37  B38  C38  G38  B39  C39  B40  C40  B41  C41  B46  F46  B47  F47  F48  B49  B50  B51  B52  B53  B54  B57  B58  B60  B61  B62  B65  F65  B66  F66  F67  F68  D78  E78  G78  H78  I78  J78  D79  E79  G79  H79  I79  J79  D80  E80  G80  H80  I80  J80  D81  E81  G81  H81  I81  J81  D82  E82  G82  H82  I82  J82  B87  C87  D87  B95  C95  E95  F95  G95  H95  I95  B96  C96 </v>
      </c>
    </row>
    <row r="310" spans="1:8" ht="13.5">
      <c r="A310" s="63">
        <v>1945</v>
      </c>
      <c r="B310" s="271" t="s">
        <v>215</v>
      </c>
      <c r="C310" s="4" t="s">
        <v>351</v>
      </c>
      <c r="D310" s="4" t="s">
        <v>228</v>
      </c>
      <c r="E310" s="305" t="s">
        <v>419</v>
      </c>
      <c r="F310" s="304">
        <f ca="1">LEN(INDIRECT(E310))</f>
        <v>0</v>
      </c>
      <c r="G310" s="304">
        <f>IF(F310=0,1,0)</f>
        <v>1</v>
      </c>
      <c r="H310" s="306" t="str">
        <f>IF(F310=0,E310&amp;" ","")</f>
        <v>B5 </v>
      </c>
    </row>
    <row r="311" spans="1:8" ht="13.5">
      <c r="A311" s="63">
        <v>1946</v>
      </c>
      <c r="B311" s="271" t="s">
        <v>216</v>
      </c>
      <c r="C311" s="4" t="s">
        <v>352</v>
      </c>
      <c r="D311" s="4" t="s">
        <v>229</v>
      </c>
      <c r="E311" s="305" t="s">
        <v>420</v>
      </c>
      <c r="F311" s="304">
        <f aca="true" ca="1" t="shared" si="5" ref="F311:F374">LEN(INDIRECT(E311))</f>
        <v>0</v>
      </c>
      <c r="G311" s="304">
        <f aca="true" t="shared" si="6" ref="G311:G374">IF(F311=0,1,0)</f>
        <v>1</v>
      </c>
      <c r="H311" s="306" t="str">
        <f aca="true" t="shared" si="7" ref="H311:H374">IF(F311=0,E311&amp;" ","")</f>
        <v>B6 </v>
      </c>
    </row>
    <row r="312" spans="1:8" ht="13.5">
      <c r="A312" s="63">
        <v>1947</v>
      </c>
      <c r="B312" s="271" t="s">
        <v>217</v>
      </c>
      <c r="D312" s="4" t="s">
        <v>230</v>
      </c>
      <c r="E312" s="305" t="s">
        <v>421</v>
      </c>
      <c r="F312" s="304">
        <f ca="1" t="shared" si="5"/>
        <v>0</v>
      </c>
      <c r="G312" s="304">
        <f t="shared" si="6"/>
        <v>1</v>
      </c>
      <c r="H312" s="306" t="str">
        <f t="shared" si="7"/>
        <v>F6 </v>
      </c>
    </row>
    <row r="313" spans="1:8" ht="13.5">
      <c r="A313" s="63">
        <v>1948</v>
      </c>
      <c r="B313" s="271"/>
      <c r="C313" s="4" t="s">
        <v>353</v>
      </c>
      <c r="D313" s="4" t="s">
        <v>231</v>
      </c>
      <c r="E313" s="305" t="s">
        <v>422</v>
      </c>
      <c r="F313" s="304">
        <f ca="1" t="shared" si="5"/>
        <v>0</v>
      </c>
      <c r="G313" s="304">
        <f t="shared" si="6"/>
        <v>1</v>
      </c>
      <c r="H313" s="306" t="str">
        <f t="shared" si="7"/>
        <v>B7 </v>
      </c>
    </row>
    <row r="314" spans="1:8" ht="13.5">
      <c r="A314" s="63">
        <v>1949</v>
      </c>
      <c r="B314" s="272">
        <v>0</v>
      </c>
      <c r="C314" s="4" t="s">
        <v>354</v>
      </c>
      <c r="D314" s="4" t="s">
        <v>327</v>
      </c>
      <c r="E314" s="305" t="s">
        <v>423</v>
      </c>
      <c r="F314" s="304">
        <f ca="1" t="shared" si="5"/>
        <v>0</v>
      </c>
      <c r="G314" s="304">
        <f t="shared" si="6"/>
        <v>1</v>
      </c>
      <c r="H314" s="306" t="str">
        <f t="shared" si="7"/>
        <v>F7 </v>
      </c>
    </row>
    <row r="315" spans="1:8" ht="13.5">
      <c r="A315" s="63">
        <v>1950</v>
      </c>
      <c r="B315" s="273">
        <v>1</v>
      </c>
      <c r="D315" s="4" t="s">
        <v>232</v>
      </c>
      <c r="E315" s="305" t="s">
        <v>424</v>
      </c>
      <c r="F315" s="304">
        <f ca="1" t="shared" si="5"/>
        <v>0</v>
      </c>
      <c r="G315" s="304">
        <f t="shared" si="6"/>
        <v>1</v>
      </c>
      <c r="H315" s="306" t="str">
        <f t="shared" si="7"/>
        <v>B10 </v>
      </c>
    </row>
    <row r="316" spans="1:8" ht="13.5">
      <c r="A316" s="63">
        <v>1951</v>
      </c>
      <c r="B316" s="273">
        <v>2</v>
      </c>
      <c r="D316" s="4" t="s">
        <v>233</v>
      </c>
      <c r="E316" s="305" t="s">
        <v>425</v>
      </c>
      <c r="F316" s="304">
        <f ca="1" t="shared" si="5"/>
        <v>0</v>
      </c>
      <c r="G316" s="304">
        <f t="shared" si="6"/>
        <v>1</v>
      </c>
      <c r="H316" s="306" t="str">
        <f t="shared" si="7"/>
        <v>B11 </v>
      </c>
    </row>
    <row r="317" spans="1:8" ht="13.5">
      <c r="A317" s="63">
        <v>1952</v>
      </c>
      <c r="B317" s="273">
        <v>3</v>
      </c>
      <c r="D317" s="4" t="s">
        <v>234</v>
      </c>
      <c r="E317" s="305" t="s">
        <v>426</v>
      </c>
      <c r="F317" s="304">
        <f ca="1" t="shared" si="5"/>
        <v>0</v>
      </c>
      <c r="G317" s="304">
        <f t="shared" si="6"/>
        <v>1</v>
      </c>
      <c r="H317" s="306" t="str">
        <f t="shared" si="7"/>
        <v>B12 </v>
      </c>
    </row>
    <row r="318" spans="1:8" ht="13.5">
      <c r="A318" s="63">
        <v>1953</v>
      </c>
      <c r="B318" s="273">
        <v>4</v>
      </c>
      <c r="D318" s="4" t="s">
        <v>235</v>
      </c>
      <c r="E318" s="305" t="s">
        <v>427</v>
      </c>
      <c r="F318" s="304">
        <f ca="1" t="shared" si="5"/>
        <v>0</v>
      </c>
      <c r="G318" s="304">
        <f t="shared" si="6"/>
        <v>1</v>
      </c>
      <c r="H318" s="306" t="str">
        <f t="shared" si="7"/>
        <v>B13 </v>
      </c>
    </row>
    <row r="319" spans="1:8" ht="13.5">
      <c r="A319" s="63">
        <v>1954</v>
      </c>
      <c r="B319" s="273">
        <v>5</v>
      </c>
      <c r="D319" s="4" t="s">
        <v>236</v>
      </c>
      <c r="E319" s="305" t="s">
        <v>428</v>
      </c>
      <c r="F319" s="304">
        <f ca="1" t="shared" si="5"/>
        <v>0</v>
      </c>
      <c r="G319" s="304">
        <f t="shared" si="6"/>
        <v>1</v>
      </c>
      <c r="H319" s="306" t="str">
        <f t="shared" si="7"/>
        <v>B14 </v>
      </c>
    </row>
    <row r="320" spans="1:8" ht="13.5">
      <c r="A320" s="63">
        <v>1955</v>
      </c>
      <c r="B320" s="273">
        <v>6</v>
      </c>
      <c r="D320" s="4" t="s">
        <v>237</v>
      </c>
      <c r="E320" s="305" t="s">
        <v>429</v>
      </c>
      <c r="F320" s="304">
        <f ca="1" t="shared" si="5"/>
        <v>0</v>
      </c>
      <c r="G320" s="304">
        <f t="shared" si="6"/>
        <v>1</v>
      </c>
      <c r="H320" s="306" t="str">
        <f t="shared" si="7"/>
        <v>B15 </v>
      </c>
    </row>
    <row r="321" spans="1:8" ht="13.5">
      <c r="A321" s="63">
        <v>1956</v>
      </c>
      <c r="B321" s="273">
        <v>7</v>
      </c>
      <c r="D321" s="4" t="s">
        <v>238</v>
      </c>
      <c r="E321" s="305" t="s">
        <v>430</v>
      </c>
      <c r="F321" s="304">
        <f ca="1" t="shared" si="5"/>
        <v>0</v>
      </c>
      <c r="G321" s="304">
        <f t="shared" si="6"/>
        <v>1</v>
      </c>
      <c r="H321" s="306" t="str">
        <f t="shared" si="7"/>
        <v>B16 </v>
      </c>
    </row>
    <row r="322" spans="1:8" ht="13.5">
      <c r="A322" s="63">
        <v>1957</v>
      </c>
      <c r="B322" s="271"/>
      <c r="D322" s="4" t="s">
        <v>239</v>
      </c>
      <c r="E322" s="305" t="s">
        <v>431</v>
      </c>
      <c r="F322" s="304">
        <f ca="1" t="shared" si="5"/>
        <v>0</v>
      </c>
      <c r="G322" s="304">
        <f t="shared" si="6"/>
        <v>1</v>
      </c>
      <c r="H322" s="306" t="str">
        <f t="shared" si="7"/>
        <v>B17 </v>
      </c>
    </row>
    <row r="323" spans="1:8" ht="13.5">
      <c r="A323" s="63">
        <v>1958</v>
      </c>
      <c r="B323" s="271"/>
      <c r="D323" s="4" t="s">
        <v>240</v>
      </c>
      <c r="E323" s="305" t="s">
        <v>432</v>
      </c>
      <c r="F323" s="304">
        <f ca="1" t="shared" si="5"/>
        <v>0</v>
      </c>
      <c r="G323" s="304">
        <f t="shared" si="6"/>
        <v>1</v>
      </c>
      <c r="H323" s="306" t="str">
        <f t="shared" si="7"/>
        <v>B18 </v>
      </c>
    </row>
    <row r="324" spans="1:8" ht="13.5">
      <c r="A324" s="63">
        <v>1959</v>
      </c>
      <c r="B324" s="274"/>
      <c r="D324" s="4" t="s">
        <v>241</v>
      </c>
      <c r="E324" s="305" t="s">
        <v>433</v>
      </c>
      <c r="F324" s="304">
        <f ca="1" t="shared" si="5"/>
        <v>0</v>
      </c>
      <c r="G324" s="304">
        <f t="shared" si="6"/>
        <v>1</v>
      </c>
      <c r="H324" s="306" t="str">
        <f t="shared" si="7"/>
        <v>B19 </v>
      </c>
    </row>
    <row r="325" spans="1:8" ht="13.5">
      <c r="A325" s="63">
        <v>1960</v>
      </c>
      <c r="B325" s="275" t="s">
        <v>17</v>
      </c>
      <c r="D325" s="4" t="s">
        <v>242</v>
      </c>
      <c r="E325" s="305" t="s">
        <v>434</v>
      </c>
      <c r="F325" s="304">
        <f ca="1" t="shared" si="5"/>
        <v>0</v>
      </c>
      <c r="G325" s="304">
        <f t="shared" si="6"/>
        <v>1</v>
      </c>
      <c r="H325" s="306" t="str">
        <f t="shared" si="7"/>
        <v>F19 </v>
      </c>
    </row>
    <row r="326" spans="1:8" ht="13.5">
      <c r="A326" s="63">
        <v>1961</v>
      </c>
      <c r="B326" s="275" t="s">
        <v>18</v>
      </c>
      <c r="D326" s="4" t="s">
        <v>243</v>
      </c>
      <c r="E326" s="305" t="s">
        <v>435</v>
      </c>
      <c r="F326" s="304">
        <f ca="1" t="shared" si="5"/>
        <v>0</v>
      </c>
      <c r="G326" s="304">
        <f t="shared" si="6"/>
        <v>1</v>
      </c>
      <c r="H326" s="306" t="str">
        <f t="shared" si="7"/>
        <v>B20 </v>
      </c>
    </row>
    <row r="327" spans="1:8" ht="13.5">
      <c r="A327" s="63">
        <v>1962</v>
      </c>
      <c r="B327" s="275" t="s">
        <v>19</v>
      </c>
      <c r="D327" s="4" t="s">
        <v>244</v>
      </c>
      <c r="E327" s="305" t="s">
        <v>436</v>
      </c>
      <c r="F327" s="304">
        <f ca="1" t="shared" si="5"/>
        <v>0</v>
      </c>
      <c r="G327" s="304">
        <f t="shared" si="6"/>
        <v>1</v>
      </c>
      <c r="H327" s="306" t="str">
        <f t="shared" si="7"/>
        <v>F20 </v>
      </c>
    </row>
    <row r="328" spans="1:8" ht="13.5">
      <c r="A328" s="63">
        <v>1963</v>
      </c>
      <c r="B328" s="275" t="s">
        <v>20</v>
      </c>
      <c r="D328" s="4" t="s">
        <v>245</v>
      </c>
      <c r="E328" s="305" t="s">
        <v>437</v>
      </c>
      <c r="F328" s="304">
        <f ca="1" t="shared" si="5"/>
        <v>0</v>
      </c>
      <c r="G328" s="304">
        <f t="shared" si="6"/>
        <v>1</v>
      </c>
      <c r="H328" s="306" t="str">
        <f t="shared" si="7"/>
        <v>B21 </v>
      </c>
    </row>
    <row r="329" spans="1:8" ht="13.5">
      <c r="A329" s="63">
        <v>1964</v>
      </c>
      <c r="B329" s="275" t="s">
        <v>21</v>
      </c>
      <c r="D329" s="4" t="s">
        <v>246</v>
      </c>
      <c r="E329" s="305" t="s">
        <v>748</v>
      </c>
      <c r="F329" s="304">
        <f ca="1" t="shared" si="5"/>
        <v>0</v>
      </c>
      <c r="G329" s="304">
        <f t="shared" si="6"/>
        <v>1</v>
      </c>
      <c r="H329" s="306" t="str">
        <f t="shared" si="7"/>
        <v>F21 </v>
      </c>
    </row>
    <row r="330" spans="1:8" ht="13.5">
      <c r="A330" s="63">
        <v>1965</v>
      </c>
      <c r="B330" s="275" t="s">
        <v>22</v>
      </c>
      <c r="D330" s="4" t="s">
        <v>247</v>
      </c>
      <c r="E330" s="305" t="s">
        <v>438</v>
      </c>
      <c r="F330" s="304">
        <f ca="1" t="shared" si="5"/>
        <v>0</v>
      </c>
      <c r="G330" s="304">
        <f t="shared" si="6"/>
        <v>1</v>
      </c>
      <c r="H330" s="306" t="str">
        <f t="shared" si="7"/>
        <v>B22 </v>
      </c>
    </row>
    <row r="331" spans="1:8" ht="13.5">
      <c r="A331" s="63">
        <v>1966</v>
      </c>
      <c r="B331" s="275" t="s">
        <v>162</v>
      </c>
      <c r="D331" s="4" t="s">
        <v>248</v>
      </c>
      <c r="E331" s="305" t="s">
        <v>439</v>
      </c>
      <c r="F331" s="304">
        <f ca="1" t="shared" si="5"/>
        <v>0</v>
      </c>
      <c r="G331" s="304">
        <f t="shared" si="6"/>
        <v>1</v>
      </c>
      <c r="H331" s="306" t="str">
        <f t="shared" si="7"/>
        <v>F29 </v>
      </c>
    </row>
    <row r="332" spans="1:8" ht="13.5">
      <c r="A332" s="63">
        <v>1967</v>
      </c>
      <c r="B332" s="275" t="s">
        <v>23</v>
      </c>
      <c r="D332" s="4" t="s">
        <v>249</v>
      </c>
      <c r="E332" s="305" t="s">
        <v>749</v>
      </c>
      <c r="F332" s="304">
        <f ca="1" t="shared" si="5"/>
        <v>0</v>
      </c>
      <c r="G332" s="304">
        <f t="shared" si="6"/>
        <v>1</v>
      </c>
      <c r="H332" s="306" t="str">
        <f t="shared" si="7"/>
        <v>F30 </v>
      </c>
    </row>
    <row r="333" spans="1:8" ht="13.5">
      <c r="A333" s="63">
        <v>1968</v>
      </c>
      <c r="B333" s="275" t="s">
        <v>24</v>
      </c>
      <c r="D333" s="4" t="s">
        <v>250</v>
      </c>
      <c r="E333" s="305" t="s">
        <v>440</v>
      </c>
      <c r="F333" s="304">
        <f ca="1" t="shared" si="5"/>
        <v>0</v>
      </c>
      <c r="G333" s="304">
        <f t="shared" si="6"/>
        <v>1</v>
      </c>
      <c r="H333" s="306" t="str">
        <f t="shared" si="7"/>
        <v>B35 </v>
      </c>
    </row>
    <row r="334" spans="1:8" ht="13.5">
      <c r="A334" s="63">
        <v>1969</v>
      </c>
      <c r="B334" s="275" t="s">
        <v>25</v>
      </c>
      <c r="D334" s="4" t="s">
        <v>251</v>
      </c>
      <c r="E334" s="305" t="s">
        <v>750</v>
      </c>
      <c r="F334" s="304">
        <f ca="1" t="shared" si="5"/>
        <v>0</v>
      </c>
      <c r="G334" s="304">
        <f t="shared" si="6"/>
        <v>1</v>
      </c>
      <c r="H334" s="306" t="str">
        <f t="shared" si="7"/>
        <v>B36 </v>
      </c>
    </row>
    <row r="335" spans="1:8" ht="13.5">
      <c r="A335" s="63">
        <v>1970</v>
      </c>
      <c r="B335" s="275" t="s">
        <v>26</v>
      </c>
      <c r="D335" s="4" t="s">
        <v>252</v>
      </c>
      <c r="E335" s="305" t="s">
        <v>441</v>
      </c>
      <c r="F335" s="304">
        <f ca="1" t="shared" si="5"/>
        <v>0</v>
      </c>
      <c r="G335" s="304">
        <f t="shared" si="6"/>
        <v>1</v>
      </c>
      <c r="H335" s="306" t="str">
        <f t="shared" si="7"/>
        <v>G36 </v>
      </c>
    </row>
    <row r="336" spans="1:8" ht="13.5">
      <c r="A336" s="63">
        <v>1971</v>
      </c>
      <c r="B336" s="275" t="s">
        <v>27</v>
      </c>
      <c r="D336" s="4" t="s">
        <v>253</v>
      </c>
      <c r="E336" s="305" t="s">
        <v>442</v>
      </c>
      <c r="F336" s="304">
        <f ca="1" t="shared" si="5"/>
        <v>0</v>
      </c>
      <c r="G336" s="304">
        <f t="shared" si="6"/>
        <v>1</v>
      </c>
      <c r="H336" s="306" t="str">
        <f t="shared" si="7"/>
        <v>G37 </v>
      </c>
    </row>
    <row r="337" spans="1:8" ht="13.5">
      <c r="A337" s="63">
        <v>1972</v>
      </c>
      <c r="B337" s="275" t="s">
        <v>28</v>
      </c>
      <c r="D337" s="4" t="s">
        <v>254</v>
      </c>
      <c r="E337" s="305" t="s">
        <v>443</v>
      </c>
      <c r="F337" s="304">
        <f ca="1" t="shared" si="5"/>
        <v>0</v>
      </c>
      <c r="G337" s="304">
        <f t="shared" si="6"/>
        <v>1</v>
      </c>
      <c r="H337" s="306" t="str">
        <f t="shared" si="7"/>
        <v>B38 </v>
      </c>
    </row>
    <row r="338" spans="1:8" ht="13.5">
      <c r="A338" s="63">
        <v>1973</v>
      </c>
      <c r="B338" s="275">
        <v>0</v>
      </c>
      <c r="D338" s="4" t="s">
        <v>255</v>
      </c>
      <c r="E338" s="305" t="s">
        <v>444</v>
      </c>
      <c r="F338" s="304">
        <f ca="1" t="shared" si="5"/>
        <v>0</v>
      </c>
      <c r="G338" s="304">
        <f t="shared" si="6"/>
        <v>1</v>
      </c>
      <c r="H338" s="306" t="str">
        <f t="shared" si="7"/>
        <v>C38 </v>
      </c>
    </row>
    <row r="339" spans="1:8" ht="13.5">
      <c r="A339" s="63">
        <v>1974</v>
      </c>
      <c r="B339" s="274" t="s">
        <v>226</v>
      </c>
      <c r="D339" s="4" t="s">
        <v>256</v>
      </c>
      <c r="E339" s="305" t="s">
        <v>751</v>
      </c>
      <c r="F339" s="304">
        <f ca="1" t="shared" si="5"/>
        <v>0</v>
      </c>
      <c r="G339" s="304">
        <f t="shared" si="6"/>
        <v>1</v>
      </c>
      <c r="H339" s="306" t="str">
        <f t="shared" si="7"/>
        <v>G38 </v>
      </c>
    </row>
    <row r="340" spans="1:8" ht="13.5">
      <c r="A340" s="63">
        <v>1975</v>
      </c>
      <c r="B340" s="271"/>
      <c r="D340" s="4" t="s">
        <v>257</v>
      </c>
      <c r="E340" s="305" t="s">
        <v>445</v>
      </c>
      <c r="F340" s="304">
        <f ca="1" t="shared" si="5"/>
        <v>0</v>
      </c>
      <c r="G340" s="304">
        <f t="shared" si="6"/>
        <v>1</v>
      </c>
      <c r="H340" s="306" t="str">
        <f t="shared" si="7"/>
        <v>B39 </v>
      </c>
    </row>
    <row r="341" spans="1:8" ht="13.5">
      <c r="A341" s="63">
        <v>1976</v>
      </c>
      <c r="B341" s="271"/>
      <c r="D341" s="4" t="s">
        <v>258</v>
      </c>
      <c r="E341" s="305" t="s">
        <v>752</v>
      </c>
      <c r="F341" s="304">
        <f ca="1" t="shared" si="5"/>
        <v>0</v>
      </c>
      <c r="G341" s="304">
        <f t="shared" si="6"/>
        <v>1</v>
      </c>
      <c r="H341" s="306" t="str">
        <f t="shared" si="7"/>
        <v>C39 </v>
      </c>
    </row>
    <row r="342" spans="1:8" ht="13.5">
      <c r="A342" s="63">
        <v>1977</v>
      </c>
      <c r="B342" s="271"/>
      <c r="D342" s="4" t="s">
        <v>259</v>
      </c>
      <c r="E342" s="305" t="s">
        <v>446</v>
      </c>
      <c r="F342" s="304">
        <f ca="1" t="shared" si="5"/>
        <v>0</v>
      </c>
      <c r="G342" s="304">
        <f t="shared" si="6"/>
        <v>1</v>
      </c>
      <c r="H342" s="306" t="str">
        <f t="shared" si="7"/>
        <v>B40 </v>
      </c>
    </row>
    <row r="343" spans="1:8" ht="13.5">
      <c r="A343" s="63">
        <v>1978</v>
      </c>
      <c r="B343" s="271"/>
      <c r="D343" s="4" t="s">
        <v>260</v>
      </c>
      <c r="E343" s="305" t="s">
        <v>753</v>
      </c>
      <c r="F343" s="304">
        <f ca="1" t="shared" si="5"/>
        <v>0</v>
      </c>
      <c r="G343" s="304">
        <f t="shared" si="6"/>
        <v>1</v>
      </c>
      <c r="H343" s="306" t="str">
        <f t="shared" si="7"/>
        <v>C40 </v>
      </c>
    </row>
    <row r="344" spans="1:8" ht="13.5">
      <c r="A344" s="63">
        <v>1979</v>
      </c>
      <c r="B344" s="271"/>
      <c r="D344" s="4" t="s">
        <v>261</v>
      </c>
      <c r="E344" s="305" t="s">
        <v>754</v>
      </c>
      <c r="F344" s="304">
        <f ca="1" t="shared" si="5"/>
        <v>0</v>
      </c>
      <c r="G344" s="304">
        <f t="shared" si="6"/>
        <v>1</v>
      </c>
      <c r="H344" s="306" t="str">
        <f t="shared" si="7"/>
        <v>B41 </v>
      </c>
    </row>
    <row r="345" spans="1:8" ht="13.5">
      <c r="A345" s="63">
        <v>1980</v>
      </c>
      <c r="B345" s="271"/>
      <c r="D345" s="4" t="s">
        <v>262</v>
      </c>
      <c r="E345" s="305" t="s">
        <v>755</v>
      </c>
      <c r="F345" s="304">
        <f ca="1" t="shared" si="5"/>
        <v>0</v>
      </c>
      <c r="G345" s="304">
        <f t="shared" si="6"/>
        <v>1</v>
      </c>
      <c r="H345" s="306" t="str">
        <f t="shared" si="7"/>
        <v>C41 </v>
      </c>
    </row>
    <row r="346" spans="1:8" ht="13.5">
      <c r="A346" s="63">
        <v>1981</v>
      </c>
      <c r="B346" s="271"/>
      <c r="D346" s="4" t="s">
        <v>263</v>
      </c>
      <c r="E346" s="305" t="s">
        <v>447</v>
      </c>
      <c r="F346" s="304">
        <f ca="1" t="shared" si="5"/>
        <v>0</v>
      </c>
      <c r="G346" s="304">
        <f t="shared" si="6"/>
        <v>1</v>
      </c>
      <c r="H346" s="306" t="str">
        <f t="shared" si="7"/>
        <v>B46 </v>
      </c>
    </row>
    <row r="347" spans="1:8" ht="13.5">
      <c r="A347" s="63">
        <v>1982</v>
      </c>
      <c r="B347" s="271"/>
      <c r="D347" s="4" t="s">
        <v>264</v>
      </c>
      <c r="E347" s="305" t="s">
        <v>448</v>
      </c>
      <c r="F347" s="304">
        <f ca="1" t="shared" si="5"/>
        <v>0</v>
      </c>
      <c r="G347" s="304">
        <f t="shared" si="6"/>
        <v>1</v>
      </c>
      <c r="H347" s="306" t="str">
        <f t="shared" si="7"/>
        <v>F46 </v>
      </c>
    </row>
    <row r="348" spans="1:8" ht="13.5">
      <c r="A348" s="63">
        <v>1983</v>
      </c>
      <c r="B348" s="271"/>
      <c r="D348" s="4" t="s">
        <v>265</v>
      </c>
      <c r="E348" s="305" t="s">
        <v>756</v>
      </c>
      <c r="F348" s="304">
        <f ca="1" t="shared" si="5"/>
        <v>0</v>
      </c>
      <c r="G348" s="304">
        <f t="shared" si="6"/>
        <v>1</v>
      </c>
      <c r="H348" s="306" t="str">
        <f t="shared" si="7"/>
        <v>B47 </v>
      </c>
    </row>
    <row r="349" spans="1:8" ht="13.5">
      <c r="A349" s="63">
        <v>1984</v>
      </c>
      <c r="B349" s="271"/>
      <c r="D349" s="4" t="s">
        <v>266</v>
      </c>
      <c r="E349" s="305" t="s">
        <v>449</v>
      </c>
      <c r="F349" s="304">
        <f ca="1" t="shared" si="5"/>
        <v>0</v>
      </c>
      <c r="G349" s="304">
        <f t="shared" si="6"/>
        <v>1</v>
      </c>
      <c r="H349" s="306" t="str">
        <f t="shared" si="7"/>
        <v>F47 </v>
      </c>
    </row>
    <row r="350" spans="1:8" ht="13.5">
      <c r="A350" s="63">
        <v>1985</v>
      </c>
      <c r="B350" s="271"/>
      <c r="D350" s="4" t="s">
        <v>267</v>
      </c>
      <c r="E350" s="305" t="s">
        <v>757</v>
      </c>
      <c r="F350" s="304">
        <f ca="1" t="shared" si="5"/>
        <v>0</v>
      </c>
      <c r="G350" s="304">
        <f t="shared" si="6"/>
        <v>1</v>
      </c>
      <c r="H350" s="306" t="str">
        <f t="shared" si="7"/>
        <v>F48 </v>
      </c>
    </row>
    <row r="351" spans="1:8" ht="13.5">
      <c r="A351" s="63">
        <v>1986</v>
      </c>
      <c r="B351" s="271"/>
      <c r="D351" s="4" t="s">
        <v>268</v>
      </c>
      <c r="E351" s="305" t="s">
        <v>450</v>
      </c>
      <c r="F351" s="304">
        <f ca="1" t="shared" si="5"/>
        <v>0</v>
      </c>
      <c r="G351" s="304">
        <f t="shared" si="6"/>
        <v>1</v>
      </c>
      <c r="H351" s="306" t="str">
        <f t="shared" si="7"/>
        <v>B49 </v>
      </c>
    </row>
    <row r="352" spans="1:8" ht="13.5">
      <c r="A352" s="63">
        <v>1987</v>
      </c>
      <c r="B352" s="271"/>
      <c r="D352" s="4" t="s">
        <v>269</v>
      </c>
      <c r="E352" s="305" t="s">
        <v>451</v>
      </c>
      <c r="F352" s="304">
        <f ca="1" t="shared" si="5"/>
        <v>0</v>
      </c>
      <c r="G352" s="304">
        <f t="shared" si="6"/>
        <v>1</v>
      </c>
      <c r="H352" s="306" t="str">
        <f t="shared" si="7"/>
        <v>B50 </v>
      </c>
    </row>
    <row r="353" spans="1:8" ht="13.5">
      <c r="A353" s="63">
        <v>1988</v>
      </c>
      <c r="B353" s="271"/>
      <c r="D353" s="4" t="s">
        <v>270</v>
      </c>
      <c r="E353" s="305" t="s">
        <v>452</v>
      </c>
      <c r="F353" s="304">
        <f ca="1" t="shared" si="5"/>
        <v>0</v>
      </c>
      <c r="G353" s="304">
        <f t="shared" si="6"/>
        <v>1</v>
      </c>
      <c r="H353" s="306" t="str">
        <f t="shared" si="7"/>
        <v>B51 </v>
      </c>
    </row>
    <row r="354" spans="1:8" ht="13.5">
      <c r="A354" s="63">
        <v>1989</v>
      </c>
      <c r="B354" s="271"/>
      <c r="D354" s="4" t="s">
        <v>271</v>
      </c>
      <c r="E354" s="305" t="s">
        <v>453</v>
      </c>
      <c r="F354" s="304">
        <f ca="1" t="shared" si="5"/>
        <v>0</v>
      </c>
      <c r="G354" s="304">
        <f t="shared" si="6"/>
        <v>1</v>
      </c>
      <c r="H354" s="306" t="str">
        <f t="shared" si="7"/>
        <v>B52 </v>
      </c>
    </row>
    <row r="355" spans="1:8" ht="13.5">
      <c r="A355" s="63">
        <v>1990</v>
      </c>
      <c r="B355" s="271"/>
      <c r="D355" s="4" t="s">
        <v>272</v>
      </c>
      <c r="E355" s="305" t="s">
        <v>454</v>
      </c>
      <c r="F355" s="304">
        <f ca="1" t="shared" si="5"/>
        <v>0</v>
      </c>
      <c r="G355" s="304">
        <f t="shared" si="6"/>
        <v>1</v>
      </c>
      <c r="H355" s="306" t="str">
        <f t="shared" si="7"/>
        <v>B53 </v>
      </c>
    </row>
    <row r="356" spans="1:8" ht="13.5">
      <c r="A356" s="63">
        <v>1991</v>
      </c>
      <c r="B356" s="271"/>
      <c r="D356" s="4" t="s">
        <v>273</v>
      </c>
      <c r="E356" s="305" t="s">
        <v>758</v>
      </c>
      <c r="F356" s="304">
        <f ca="1" t="shared" si="5"/>
        <v>0</v>
      </c>
      <c r="G356" s="304">
        <f t="shared" si="6"/>
        <v>1</v>
      </c>
      <c r="H356" s="306" t="str">
        <f t="shared" si="7"/>
        <v>B54 </v>
      </c>
    </row>
    <row r="357" spans="1:8" ht="13.5">
      <c r="A357" s="63">
        <v>1992</v>
      </c>
      <c r="B357" s="271"/>
      <c r="D357" s="4" t="s">
        <v>274</v>
      </c>
      <c r="E357" s="305" t="s">
        <v>455</v>
      </c>
      <c r="F357" s="304">
        <f ca="1" t="shared" si="5"/>
        <v>0</v>
      </c>
      <c r="G357" s="304">
        <f t="shared" si="6"/>
        <v>1</v>
      </c>
      <c r="H357" s="306" t="str">
        <f t="shared" si="7"/>
        <v>B57 </v>
      </c>
    </row>
    <row r="358" spans="1:8" ht="13.5">
      <c r="A358" s="63">
        <v>1993</v>
      </c>
      <c r="B358" s="271"/>
      <c r="D358" s="4" t="s">
        <v>275</v>
      </c>
      <c r="E358" s="305" t="s">
        <v>759</v>
      </c>
      <c r="F358" s="304">
        <f ca="1" t="shared" si="5"/>
        <v>0</v>
      </c>
      <c r="G358" s="304">
        <f t="shared" si="6"/>
        <v>1</v>
      </c>
      <c r="H358" s="306" t="str">
        <f t="shared" si="7"/>
        <v>B58 </v>
      </c>
    </row>
    <row r="359" spans="1:8" ht="13.5">
      <c r="A359" s="63">
        <v>1994</v>
      </c>
      <c r="B359" s="271"/>
      <c r="D359" s="4" t="s">
        <v>276</v>
      </c>
      <c r="E359" s="305" t="s">
        <v>456</v>
      </c>
      <c r="F359" s="304">
        <f ca="1" t="shared" si="5"/>
        <v>0</v>
      </c>
      <c r="G359" s="304">
        <f t="shared" si="6"/>
        <v>1</v>
      </c>
      <c r="H359" s="306" t="str">
        <f t="shared" si="7"/>
        <v>B60 </v>
      </c>
    </row>
    <row r="360" spans="1:8" ht="13.5">
      <c r="A360" s="63">
        <v>1995</v>
      </c>
      <c r="B360" s="271"/>
      <c r="D360" s="4" t="s">
        <v>277</v>
      </c>
      <c r="E360" s="305" t="s">
        <v>457</v>
      </c>
      <c r="F360" s="304">
        <f ca="1" t="shared" si="5"/>
        <v>0</v>
      </c>
      <c r="G360" s="304">
        <f t="shared" si="6"/>
        <v>1</v>
      </c>
      <c r="H360" s="306" t="str">
        <f t="shared" si="7"/>
        <v>B61 </v>
      </c>
    </row>
    <row r="361" spans="1:8" ht="13.5">
      <c r="A361" s="63">
        <v>1996</v>
      </c>
      <c r="B361" s="271"/>
      <c r="D361" s="4" t="s">
        <v>278</v>
      </c>
      <c r="E361" s="305" t="s">
        <v>760</v>
      </c>
      <c r="F361" s="304">
        <f ca="1" t="shared" si="5"/>
        <v>0</v>
      </c>
      <c r="G361" s="304">
        <f t="shared" si="6"/>
        <v>1</v>
      </c>
      <c r="H361" s="306" t="str">
        <f t="shared" si="7"/>
        <v>B62 </v>
      </c>
    </row>
    <row r="362" spans="1:8" ht="13.5">
      <c r="A362" s="63">
        <v>1997</v>
      </c>
      <c r="B362" s="271"/>
      <c r="D362" s="4" t="s">
        <v>279</v>
      </c>
      <c r="E362" s="305" t="s">
        <v>458</v>
      </c>
      <c r="F362" s="304">
        <f ca="1" t="shared" si="5"/>
        <v>0</v>
      </c>
      <c r="G362" s="304">
        <f t="shared" si="6"/>
        <v>1</v>
      </c>
      <c r="H362" s="306" t="str">
        <f t="shared" si="7"/>
        <v>B65 </v>
      </c>
    </row>
    <row r="363" spans="1:8" ht="13.5">
      <c r="A363" s="63">
        <v>1998</v>
      </c>
      <c r="B363" s="271"/>
      <c r="D363" s="4" t="s">
        <v>280</v>
      </c>
      <c r="E363" s="305" t="s">
        <v>459</v>
      </c>
      <c r="F363" s="304">
        <f ca="1" t="shared" si="5"/>
        <v>0</v>
      </c>
      <c r="G363" s="304">
        <f t="shared" si="6"/>
        <v>1</v>
      </c>
      <c r="H363" s="306" t="str">
        <f t="shared" si="7"/>
        <v>F65 </v>
      </c>
    </row>
    <row r="364" spans="1:8" ht="13.5">
      <c r="A364" s="63">
        <v>1999</v>
      </c>
      <c r="B364" s="271"/>
      <c r="D364" s="4" t="s">
        <v>281</v>
      </c>
      <c r="E364" s="305" t="s">
        <v>761</v>
      </c>
      <c r="F364" s="304">
        <f ca="1" t="shared" si="5"/>
        <v>0</v>
      </c>
      <c r="G364" s="304">
        <f t="shared" si="6"/>
        <v>1</v>
      </c>
      <c r="H364" s="306" t="str">
        <f t="shared" si="7"/>
        <v>B66 </v>
      </c>
    </row>
    <row r="365" spans="1:8" ht="13.5">
      <c r="A365" s="63">
        <v>2000</v>
      </c>
      <c r="B365" s="271"/>
      <c r="D365" s="4" t="s">
        <v>282</v>
      </c>
      <c r="E365" s="305" t="s">
        <v>460</v>
      </c>
      <c r="F365" s="304">
        <f ca="1" t="shared" si="5"/>
        <v>0</v>
      </c>
      <c r="G365" s="304">
        <f t="shared" si="6"/>
        <v>1</v>
      </c>
      <c r="H365" s="306" t="str">
        <f t="shared" si="7"/>
        <v>F66 </v>
      </c>
    </row>
    <row r="366" spans="1:8" ht="13.5">
      <c r="A366" s="63">
        <v>2001</v>
      </c>
      <c r="B366" s="271"/>
      <c r="D366" s="4" t="s">
        <v>283</v>
      </c>
      <c r="E366" s="305" t="s">
        <v>461</v>
      </c>
      <c r="F366" s="304">
        <f ca="1" t="shared" si="5"/>
        <v>0</v>
      </c>
      <c r="G366" s="304">
        <f t="shared" si="6"/>
        <v>1</v>
      </c>
      <c r="H366" s="306" t="str">
        <f t="shared" si="7"/>
        <v>F67 </v>
      </c>
    </row>
    <row r="367" spans="1:8" ht="13.5">
      <c r="A367" s="63">
        <v>2002</v>
      </c>
      <c r="B367" s="271"/>
      <c r="D367" s="4" t="s">
        <v>284</v>
      </c>
      <c r="E367" s="305" t="s">
        <v>762</v>
      </c>
      <c r="F367" s="304">
        <f ca="1" t="shared" si="5"/>
        <v>0</v>
      </c>
      <c r="G367" s="304">
        <f t="shared" si="6"/>
        <v>1</v>
      </c>
      <c r="H367" s="306" t="str">
        <f t="shared" si="7"/>
        <v>F68 </v>
      </c>
    </row>
    <row r="368" spans="1:8" ht="13.5">
      <c r="A368" s="63">
        <v>2003</v>
      </c>
      <c r="B368" s="271"/>
      <c r="D368" s="4" t="s">
        <v>285</v>
      </c>
      <c r="E368" s="305" t="s">
        <v>462</v>
      </c>
      <c r="F368" s="304">
        <f ca="1" t="shared" si="5"/>
        <v>0</v>
      </c>
      <c r="G368" s="304">
        <f t="shared" si="6"/>
        <v>1</v>
      </c>
      <c r="H368" s="306" t="str">
        <f t="shared" si="7"/>
        <v>D78 </v>
      </c>
    </row>
    <row r="369" spans="1:8" ht="13.5">
      <c r="A369" s="63">
        <v>2004</v>
      </c>
      <c r="B369" s="271"/>
      <c r="D369" s="4" t="s">
        <v>286</v>
      </c>
      <c r="E369" s="305" t="s">
        <v>463</v>
      </c>
      <c r="F369" s="304">
        <f ca="1" t="shared" si="5"/>
        <v>0</v>
      </c>
      <c r="G369" s="304">
        <f t="shared" si="6"/>
        <v>1</v>
      </c>
      <c r="H369" s="306" t="str">
        <f t="shared" si="7"/>
        <v>E78 </v>
      </c>
    </row>
    <row r="370" spans="1:8" ht="13.5">
      <c r="A370" s="63">
        <v>2005</v>
      </c>
      <c r="B370" s="271"/>
      <c r="D370" s="4" t="s">
        <v>287</v>
      </c>
      <c r="E370" s="305" t="s">
        <v>464</v>
      </c>
      <c r="F370" s="304">
        <f ca="1" t="shared" si="5"/>
        <v>0</v>
      </c>
      <c r="G370" s="304">
        <f t="shared" si="6"/>
        <v>1</v>
      </c>
      <c r="H370" s="306" t="str">
        <f t="shared" si="7"/>
        <v>G78 </v>
      </c>
    </row>
    <row r="371" spans="1:8" ht="13.5">
      <c r="A371" s="63">
        <v>2006</v>
      </c>
      <c r="B371" s="271"/>
      <c r="D371" s="4" t="s">
        <v>288</v>
      </c>
      <c r="E371" s="305" t="s">
        <v>465</v>
      </c>
      <c r="F371" s="304">
        <f ca="1" t="shared" si="5"/>
        <v>0</v>
      </c>
      <c r="G371" s="304">
        <f t="shared" si="6"/>
        <v>1</v>
      </c>
      <c r="H371" s="306" t="str">
        <f t="shared" si="7"/>
        <v>H78 </v>
      </c>
    </row>
    <row r="372" spans="1:8" ht="13.5">
      <c r="A372" s="63">
        <v>2007</v>
      </c>
      <c r="B372" s="271"/>
      <c r="D372" s="4" t="s">
        <v>289</v>
      </c>
      <c r="E372" s="305" t="s">
        <v>466</v>
      </c>
      <c r="F372" s="304">
        <f ca="1" t="shared" si="5"/>
        <v>0</v>
      </c>
      <c r="G372" s="304">
        <f t="shared" si="6"/>
        <v>1</v>
      </c>
      <c r="H372" s="306" t="str">
        <f t="shared" si="7"/>
        <v>I78 </v>
      </c>
    </row>
    <row r="373" spans="1:8" ht="13.5">
      <c r="A373" s="63">
        <v>2008</v>
      </c>
      <c r="B373" s="271"/>
      <c r="D373" s="4" t="s">
        <v>290</v>
      </c>
      <c r="E373" s="305" t="s">
        <v>763</v>
      </c>
      <c r="F373" s="304">
        <f ca="1" t="shared" si="5"/>
        <v>0</v>
      </c>
      <c r="G373" s="304">
        <f t="shared" si="6"/>
        <v>1</v>
      </c>
      <c r="H373" s="306" t="str">
        <f t="shared" si="7"/>
        <v>J78 </v>
      </c>
    </row>
    <row r="374" spans="1:8" ht="13.5">
      <c r="A374" s="63">
        <v>2009</v>
      </c>
      <c r="B374" s="271"/>
      <c r="D374" s="4" t="s">
        <v>291</v>
      </c>
      <c r="E374" s="305" t="s">
        <v>467</v>
      </c>
      <c r="F374" s="304">
        <f ca="1" t="shared" si="5"/>
        <v>0</v>
      </c>
      <c r="G374" s="304">
        <f t="shared" si="6"/>
        <v>1</v>
      </c>
      <c r="H374" s="306" t="str">
        <f t="shared" si="7"/>
        <v>D79 </v>
      </c>
    </row>
    <row r="375" spans="1:8" ht="13.5">
      <c r="A375" s="63">
        <v>2010</v>
      </c>
      <c r="B375" s="271"/>
      <c r="D375" s="4" t="s">
        <v>292</v>
      </c>
      <c r="E375" s="305" t="s">
        <v>468</v>
      </c>
      <c r="F375" s="304">
        <f aca="true" ca="1" t="shared" si="8" ref="F375:F438">LEN(INDIRECT(E375))</f>
        <v>0</v>
      </c>
      <c r="G375" s="304">
        <f aca="true" t="shared" si="9" ref="G375:G438">IF(F375=0,1,0)</f>
        <v>1</v>
      </c>
      <c r="H375" s="306" t="str">
        <f aca="true" t="shared" si="10" ref="H375:H438">IF(F375=0,E375&amp;" ","")</f>
        <v>E79 </v>
      </c>
    </row>
    <row r="376" spans="1:8" ht="13.5">
      <c r="A376" s="256">
        <v>2011</v>
      </c>
      <c r="B376" s="271"/>
      <c r="D376" s="4" t="s">
        <v>293</v>
      </c>
      <c r="E376" s="305" t="s">
        <v>469</v>
      </c>
      <c r="F376" s="304">
        <f ca="1" t="shared" si="8"/>
        <v>0</v>
      </c>
      <c r="G376" s="304">
        <f t="shared" si="9"/>
        <v>1</v>
      </c>
      <c r="H376" s="306" t="str">
        <f t="shared" si="10"/>
        <v>G79 </v>
      </c>
    </row>
    <row r="377" spans="1:8" ht="13.5">
      <c r="A377" s="256">
        <v>2012</v>
      </c>
      <c r="B377" s="271"/>
      <c r="D377" s="4" t="s">
        <v>294</v>
      </c>
      <c r="E377" s="305" t="s">
        <v>470</v>
      </c>
      <c r="F377" s="304">
        <f ca="1" t="shared" si="8"/>
        <v>0</v>
      </c>
      <c r="G377" s="304">
        <f t="shared" si="9"/>
        <v>1</v>
      </c>
      <c r="H377" s="306" t="str">
        <f t="shared" si="10"/>
        <v>H79 </v>
      </c>
    </row>
    <row r="378" spans="1:8" ht="13.5">
      <c r="A378" s="256">
        <v>2013</v>
      </c>
      <c r="B378" s="271"/>
      <c r="D378" s="4" t="s">
        <v>295</v>
      </c>
      <c r="E378" s="305" t="s">
        <v>471</v>
      </c>
      <c r="F378" s="304">
        <f ca="1" t="shared" si="8"/>
        <v>0</v>
      </c>
      <c r="G378" s="304">
        <f t="shared" si="9"/>
        <v>1</v>
      </c>
      <c r="H378" s="306" t="str">
        <f t="shared" si="10"/>
        <v>I79 </v>
      </c>
    </row>
    <row r="379" spans="1:8" ht="13.5">
      <c r="A379" s="256">
        <v>2014</v>
      </c>
      <c r="B379" s="271"/>
      <c r="D379" s="4" t="s">
        <v>296</v>
      </c>
      <c r="E379" s="305" t="s">
        <v>764</v>
      </c>
      <c r="F379" s="304">
        <f ca="1" t="shared" si="8"/>
        <v>0</v>
      </c>
      <c r="G379" s="304">
        <f t="shared" si="9"/>
        <v>1</v>
      </c>
      <c r="H379" s="306" t="str">
        <f t="shared" si="10"/>
        <v>J79 </v>
      </c>
    </row>
    <row r="380" spans="1:8" ht="13.5">
      <c r="A380" s="256">
        <v>2015</v>
      </c>
      <c r="B380" s="271"/>
      <c r="D380" s="4" t="s">
        <v>297</v>
      </c>
      <c r="E380" s="305" t="s">
        <v>472</v>
      </c>
      <c r="F380" s="304">
        <f ca="1" t="shared" si="8"/>
        <v>0</v>
      </c>
      <c r="G380" s="304">
        <f t="shared" si="9"/>
        <v>1</v>
      </c>
      <c r="H380" s="306" t="str">
        <f t="shared" si="10"/>
        <v>D80 </v>
      </c>
    </row>
    <row r="381" spans="1:8" ht="13.5">
      <c r="A381" s="256">
        <v>2016</v>
      </c>
      <c r="D381" s="4" t="s">
        <v>298</v>
      </c>
      <c r="E381" s="305" t="s">
        <v>473</v>
      </c>
      <c r="F381" s="304">
        <f ca="1" t="shared" si="8"/>
        <v>0</v>
      </c>
      <c r="G381" s="304">
        <f t="shared" si="9"/>
        <v>1</v>
      </c>
      <c r="H381" s="306" t="str">
        <f t="shared" si="10"/>
        <v>E80 </v>
      </c>
    </row>
    <row r="382" spans="1:8" ht="13.5">
      <c r="A382" s="256">
        <v>2017</v>
      </c>
      <c r="D382" s="4" t="s">
        <v>299</v>
      </c>
      <c r="E382" s="305" t="s">
        <v>474</v>
      </c>
      <c r="F382" s="304">
        <f ca="1" t="shared" si="8"/>
        <v>0</v>
      </c>
      <c r="G382" s="304">
        <f t="shared" si="9"/>
        <v>1</v>
      </c>
      <c r="H382" s="306" t="str">
        <f t="shared" si="10"/>
        <v>G80 </v>
      </c>
    </row>
    <row r="383" spans="1:8" ht="13.5">
      <c r="A383" s="256">
        <v>2018</v>
      </c>
      <c r="D383" s="4" t="s">
        <v>300</v>
      </c>
      <c r="E383" s="305" t="s">
        <v>475</v>
      </c>
      <c r="F383" s="304">
        <f ca="1" t="shared" si="8"/>
        <v>0</v>
      </c>
      <c r="G383" s="304">
        <f t="shared" si="9"/>
        <v>1</v>
      </c>
      <c r="H383" s="306" t="str">
        <f t="shared" si="10"/>
        <v>H80 </v>
      </c>
    </row>
    <row r="384" spans="4:8" ht="13.5">
      <c r="D384" s="4" t="s">
        <v>301</v>
      </c>
      <c r="E384" s="305" t="s">
        <v>476</v>
      </c>
      <c r="F384" s="304">
        <f ca="1" t="shared" si="8"/>
        <v>0</v>
      </c>
      <c r="G384" s="304">
        <f t="shared" si="9"/>
        <v>1</v>
      </c>
      <c r="H384" s="306" t="str">
        <f t="shared" si="10"/>
        <v>I80 </v>
      </c>
    </row>
    <row r="385" spans="4:8" ht="13.5">
      <c r="D385" s="4" t="s">
        <v>302</v>
      </c>
      <c r="E385" s="305" t="s">
        <v>765</v>
      </c>
      <c r="F385" s="304">
        <f ca="1" t="shared" si="8"/>
        <v>0</v>
      </c>
      <c r="G385" s="304">
        <f t="shared" si="9"/>
        <v>1</v>
      </c>
      <c r="H385" s="306" t="str">
        <f t="shared" si="10"/>
        <v>J80 </v>
      </c>
    </row>
    <row r="386" spans="4:8" ht="13.5">
      <c r="D386" s="4" t="s">
        <v>303</v>
      </c>
      <c r="E386" s="305" t="s">
        <v>477</v>
      </c>
      <c r="F386" s="304">
        <f ca="1" t="shared" si="8"/>
        <v>0</v>
      </c>
      <c r="G386" s="304">
        <f t="shared" si="9"/>
        <v>1</v>
      </c>
      <c r="H386" s="306" t="str">
        <f t="shared" si="10"/>
        <v>D81 </v>
      </c>
    </row>
    <row r="387" spans="4:8" ht="13.5">
      <c r="D387" s="4" t="s">
        <v>304</v>
      </c>
      <c r="E387" s="305" t="s">
        <v>478</v>
      </c>
      <c r="F387" s="304">
        <f ca="1" t="shared" si="8"/>
        <v>0</v>
      </c>
      <c r="G387" s="304">
        <f t="shared" si="9"/>
        <v>1</v>
      </c>
      <c r="H387" s="306" t="str">
        <f t="shared" si="10"/>
        <v>E81 </v>
      </c>
    </row>
    <row r="388" spans="4:8" ht="13.5">
      <c r="D388" s="4" t="s">
        <v>305</v>
      </c>
      <c r="E388" s="305" t="s">
        <v>479</v>
      </c>
      <c r="F388" s="304">
        <f ca="1" t="shared" si="8"/>
        <v>0</v>
      </c>
      <c r="G388" s="304">
        <f t="shared" si="9"/>
        <v>1</v>
      </c>
      <c r="H388" s="306" t="str">
        <f t="shared" si="10"/>
        <v>G81 </v>
      </c>
    </row>
    <row r="389" spans="4:8" ht="13.5">
      <c r="D389" s="4" t="s">
        <v>306</v>
      </c>
      <c r="E389" s="305" t="s">
        <v>480</v>
      </c>
      <c r="F389" s="304">
        <f ca="1" t="shared" si="8"/>
        <v>0</v>
      </c>
      <c r="G389" s="304">
        <f t="shared" si="9"/>
        <v>1</v>
      </c>
      <c r="H389" s="306" t="str">
        <f t="shared" si="10"/>
        <v>H81 </v>
      </c>
    </row>
    <row r="390" spans="4:8" ht="13.5">
      <c r="D390" s="4" t="s">
        <v>307</v>
      </c>
      <c r="E390" s="305" t="s">
        <v>481</v>
      </c>
      <c r="F390" s="304">
        <f ca="1" t="shared" si="8"/>
        <v>0</v>
      </c>
      <c r="G390" s="304">
        <f t="shared" si="9"/>
        <v>1</v>
      </c>
      <c r="H390" s="306" t="str">
        <f t="shared" si="10"/>
        <v>I81 </v>
      </c>
    </row>
    <row r="391" spans="4:8" ht="13.5">
      <c r="D391" s="4" t="s">
        <v>308</v>
      </c>
      <c r="E391" s="305" t="s">
        <v>766</v>
      </c>
      <c r="F391" s="304">
        <f ca="1" t="shared" si="8"/>
        <v>0</v>
      </c>
      <c r="G391" s="304">
        <f t="shared" si="9"/>
        <v>1</v>
      </c>
      <c r="H391" s="306" t="str">
        <f t="shared" si="10"/>
        <v>J81 </v>
      </c>
    </row>
    <row r="392" spans="4:8" ht="13.5">
      <c r="D392" s="4" t="s">
        <v>309</v>
      </c>
      <c r="E392" s="305" t="s">
        <v>482</v>
      </c>
      <c r="F392" s="304">
        <f ca="1" t="shared" si="8"/>
        <v>0</v>
      </c>
      <c r="G392" s="304">
        <f t="shared" si="9"/>
        <v>1</v>
      </c>
      <c r="H392" s="306" t="str">
        <f t="shared" si="10"/>
        <v>D82 </v>
      </c>
    </row>
    <row r="393" spans="4:8" ht="13.5">
      <c r="D393" s="4" t="s">
        <v>310</v>
      </c>
      <c r="E393" s="305" t="s">
        <v>483</v>
      </c>
      <c r="F393" s="304">
        <f ca="1" t="shared" si="8"/>
        <v>0</v>
      </c>
      <c r="G393" s="304">
        <f t="shared" si="9"/>
        <v>1</v>
      </c>
      <c r="H393" s="306" t="str">
        <f t="shared" si="10"/>
        <v>E82 </v>
      </c>
    </row>
    <row r="394" spans="4:8" ht="13.5">
      <c r="D394" s="4" t="s">
        <v>311</v>
      </c>
      <c r="E394" s="305" t="s">
        <v>484</v>
      </c>
      <c r="F394" s="304">
        <f ca="1" t="shared" si="8"/>
        <v>0</v>
      </c>
      <c r="G394" s="304">
        <f t="shared" si="9"/>
        <v>1</v>
      </c>
      <c r="H394" s="306" t="str">
        <f t="shared" si="10"/>
        <v>G82 </v>
      </c>
    </row>
    <row r="395" spans="4:8" ht="13.5">
      <c r="D395" s="4" t="s">
        <v>312</v>
      </c>
      <c r="E395" s="305" t="s">
        <v>485</v>
      </c>
      <c r="F395" s="304">
        <f ca="1" t="shared" si="8"/>
        <v>0</v>
      </c>
      <c r="G395" s="304">
        <f t="shared" si="9"/>
        <v>1</v>
      </c>
      <c r="H395" s="306" t="str">
        <f t="shared" si="10"/>
        <v>H82 </v>
      </c>
    </row>
    <row r="396" spans="4:8" ht="13.5">
      <c r="D396" s="4" t="s">
        <v>313</v>
      </c>
      <c r="E396" s="305" t="s">
        <v>486</v>
      </c>
      <c r="F396" s="304">
        <f ca="1" t="shared" si="8"/>
        <v>0</v>
      </c>
      <c r="G396" s="304">
        <f t="shared" si="9"/>
        <v>1</v>
      </c>
      <c r="H396" s="306" t="str">
        <f t="shared" si="10"/>
        <v>I82 </v>
      </c>
    </row>
    <row r="397" spans="4:8" ht="13.5">
      <c r="D397" s="4" t="s">
        <v>314</v>
      </c>
      <c r="E397" s="305" t="s">
        <v>767</v>
      </c>
      <c r="F397" s="304">
        <f ca="1" t="shared" si="8"/>
        <v>0</v>
      </c>
      <c r="G397" s="304">
        <f t="shared" si="9"/>
        <v>1</v>
      </c>
      <c r="H397" s="306" t="str">
        <f t="shared" si="10"/>
        <v>J82 </v>
      </c>
    </row>
    <row r="398" spans="4:8" ht="13.5">
      <c r="D398" s="4" t="s">
        <v>315</v>
      </c>
      <c r="E398" s="305" t="s">
        <v>487</v>
      </c>
      <c r="F398" s="304">
        <f ca="1" t="shared" si="8"/>
        <v>0</v>
      </c>
      <c r="G398" s="304">
        <f t="shared" si="9"/>
        <v>1</v>
      </c>
      <c r="H398" s="306" t="str">
        <f t="shared" si="10"/>
        <v>B87 </v>
      </c>
    </row>
    <row r="399" spans="4:8" ht="13.5">
      <c r="D399" s="4" t="s">
        <v>316</v>
      </c>
      <c r="E399" s="305" t="s">
        <v>488</v>
      </c>
      <c r="F399" s="304">
        <f ca="1" t="shared" si="8"/>
        <v>0</v>
      </c>
      <c r="G399" s="304">
        <f t="shared" si="9"/>
        <v>1</v>
      </c>
      <c r="H399" s="306" t="str">
        <f t="shared" si="10"/>
        <v>C87 </v>
      </c>
    </row>
    <row r="400" spans="4:8" ht="13.5">
      <c r="D400" s="4" t="s">
        <v>317</v>
      </c>
      <c r="E400" s="305" t="s">
        <v>489</v>
      </c>
      <c r="F400" s="304">
        <f ca="1" t="shared" si="8"/>
        <v>0</v>
      </c>
      <c r="G400" s="304">
        <f t="shared" si="9"/>
        <v>1</v>
      </c>
      <c r="H400" s="306" t="str">
        <f t="shared" si="10"/>
        <v>D87 </v>
      </c>
    </row>
    <row r="401" spans="4:8" ht="13.5">
      <c r="D401" s="4" t="s">
        <v>318</v>
      </c>
      <c r="E401" s="305" t="s">
        <v>490</v>
      </c>
      <c r="F401" s="304">
        <f ca="1" t="shared" si="8"/>
        <v>0</v>
      </c>
      <c r="G401" s="304">
        <f t="shared" si="9"/>
        <v>1</v>
      </c>
      <c r="H401" s="306" t="str">
        <f t="shared" si="10"/>
        <v>B95 </v>
      </c>
    </row>
    <row r="402" spans="4:8" ht="13.5">
      <c r="D402" s="4" t="s">
        <v>319</v>
      </c>
      <c r="E402" s="305" t="s">
        <v>491</v>
      </c>
      <c r="F402" s="304">
        <f ca="1" t="shared" si="8"/>
        <v>0</v>
      </c>
      <c r="G402" s="304">
        <f t="shared" si="9"/>
        <v>1</v>
      </c>
      <c r="H402" s="306" t="str">
        <f t="shared" si="10"/>
        <v>C95 </v>
      </c>
    </row>
    <row r="403" spans="4:8" ht="13.5">
      <c r="D403" s="4" t="s">
        <v>320</v>
      </c>
      <c r="E403" s="305" t="s">
        <v>492</v>
      </c>
      <c r="F403" s="304">
        <f ca="1" t="shared" si="8"/>
        <v>0</v>
      </c>
      <c r="G403" s="304">
        <f t="shared" si="9"/>
        <v>1</v>
      </c>
      <c r="H403" s="306" t="str">
        <f t="shared" si="10"/>
        <v>E95 </v>
      </c>
    </row>
    <row r="404" spans="4:8" ht="13.5">
      <c r="D404" s="4" t="s">
        <v>321</v>
      </c>
      <c r="E404" s="305" t="s">
        <v>493</v>
      </c>
      <c r="F404" s="304">
        <f ca="1" t="shared" si="8"/>
        <v>0</v>
      </c>
      <c r="G404" s="304">
        <f t="shared" si="9"/>
        <v>1</v>
      </c>
      <c r="H404" s="306" t="str">
        <f t="shared" si="10"/>
        <v>F95 </v>
      </c>
    </row>
    <row r="405" spans="4:8" ht="13.5">
      <c r="D405" s="4" t="s">
        <v>322</v>
      </c>
      <c r="E405" s="305" t="s">
        <v>494</v>
      </c>
      <c r="F405" s="304">
        <f ca="1" t="shared" si="8"/>
        <v>0</v>
      </c>
      <c r="G405" s="304">
        <f t="shared" si="9"/>
        <v>1</v>
      </c>
      <c r="H405" s="306" t="str">
        <f t="shared" si="10"/>
        <v>G95 </v>
      </c>
    </row>
    <row r="406" spans="4:8" ht="13.5">
      <c r="D406" s="4" t="s">
        <v>323</v>
      </c>
      <c r="E406" s="305" t="s">
        <v>495</v>
      </c>
      <c r="F406" s="304">
        <f ca="1" t="shared" si="8"/>
        <v>0</v>
      </c>
      <c r="G406" s="304">
        <f t="shared" si="9"/>
        <v>1</v>
      </c>
      <c r="H406" s="306" t="str">
        <f t="shared" si="10"/>
        <v>H95 </v>
      </c>
    </row>
    <row r="407" spans="4:8" ht="13.5">
      <c r="D407" s="4" t="s">
        <v>324</v>
      </c>
      <c r="E407" s="305" t="s">
        <v>496</v>
      </c>
      <c r="F407" s="304">
        <f ca="1" t="shared" si="8"/>
        <v>0</v>
      </c>
      <c r="G407" s="304">
        <f t="shared" si="9"/>
        <v>1</v>
      </c>
      <c r="H407" s="306" t="str">
        <f t="shared" si="10"/>
        <v>I95 </v>
      </c>
    </row>
    <row r="408" spans="4:8" ht="13.5">
      <c r="D408" s="4" t="s">
        <v>325</v>
      </c>
      <c r="E408" s="305" t="s">
        <v>497</v>
      </c>
      <c r="F408" s="304">
        <f ca="1" t="shared" si="8"/>
        <v>0</v>
      </c>
      <c r="G408" s="304">
        <f t="shared" si="9"/>
        <v>1</v>
      </c>
      <c r="H408" s="306" t="str">
        <f t="shared" si="10"/>
        <v>B96 </v>
      </c>
    </row>
    <row r="409" spans="4:8" ht="13.5">
      <c r="D409" s="4" t="s">
        <v>326</v>
      </c>
      <c r="E409" s="305" t="s">
        <v>498</v>
      </c>
      <c r="F409" s="304">
        <f ca="1" t="shared" si="8"/>
        <v>0</v>
      </c>
      <c r="G409" s="304">
        <f t="shared" si="9"/>
        <v>1</v>
      </c>
      <c r="H409" s="306" t="str">
        <f t="shared" si="10"/>
        <v>C96 </v>
      </c>
    </row>
    <row r="410" spans="5:8" ht="13.5">
      <c r="E410" s="305" t="s">
        <v>499</v>
      </c>
      <c r="F410" s="304">
        <f ca="1" t="shared" si="8"/>
        <v>0</v>
      </c>
      <c r="G410" s="304">
        <f t="shared" si="9"/>
        <v>1</v>
      </c>
      <c r="H410" s="306" t="str">
        <f t="shared" si="10"/>
        <v>E96 </v>
      </c>
    </row>
    <row r="411" spans="5:8" ht="13.5">
      <c r="E411" s="305" t="s">
        <v>500</v>
      </c>
      <c r="F411" s="304">
        <f ca="1" t="shared" si="8"/>
        <v>0</v>
      </c>
      <c r="G411" s="304">
        <f t="shared" si="9"/>
        <v>1</v>
      </c>
      <c r="H411" s="306" t="str">
        <f t="shared" si="10"/>
        <v>F96 </v>
      </c>
    </row>
    <row r="412" spans="5:8" ht="13.5">
      <c r="E412" s="305" t="s">
        <v>501</v>
      </c>
      <c r="F412" s="304">
        <f ca="1" t="shared" si="8"/>
        <v>0</v>
      </c>
      <c r="G412" s="304">
        <f t="shared" si="9"/>
        <v>1</v>
      </c>
      <c r="H412" s="306" t="str">
        <f t="shared" si="10"/>
        <v>G96 </v>
      </c>
    </row>
    <row r="413" spans="5:8" ht="13.5">
      <c r="E413" s="305" t="s">
        <v>502</v>
      </c>
      <c r="F413" s="304">
        <f ca="1" t="shared" si="8"/>
        <v>0</v>
      </c>
      <c r="G413" s="304">
        <f t="shared" si="9"/>
        <v>1</v>
      </c>
      <c r="H413" s="306" t="str">
        <f t="shared" si="10"/>
        <v>H96 </v>
      </c>
    </row>
    <row r="414" spans="5:8" ht="13.5">
      <c r="E414" s="305" t="s">
        <v>503</v>
      </c>
      <c r="F414" s="304">
        <f ca="1" t="shared" si="8"/>
        <v>0</v>
      </c>
      <c r="G414" s="304">
        <f t="shared" si="9"/>
        <v>1</v>
      </c>
      <c r="H414" s="306" t="str">
        <f t="shared" si="10"/>
        <v>I96 </v>
      </c>
    </row>
    <row r="415" spans="5:8" ht="13.5">
      <c r="E415" s="305" t="s">
        <v>504</v>
      </c>
      <c r="F415" s="304">
        <f ca="1" t="shared" si="8"/>
        <v>0</v>
      </c>
      <c r="G415" s="304">
        <f t="shared" si="9"/>
        <v>1</v>
      </c>
      <c r="H415" s="306" t="str">
        <f t="shared" si="10"/>
        <v>B97 </v>
      </c>
    </row>
    <row r="416" spans="5:8" ht="13.5">
      <c r="E416" s="305" t="s">
        <v>505</v>
      </c>
      <c r="F416" s="304">
        <f ca="1" t="shared" si="8"/>
        <v>0</v>
      </c>
      <c r="G416" s="304">
        <f t="shared" si="9"/>
        <v>1</v>
      </c>
      <c r="H416" s="306" t="str">
        <f t="shared" si="10"/>
        <v>C97 </v>
      </c>
    </row>
    <row r="417" spans="5:8" ht="13.5">
      <c r="E417" s="305" t="s">
        <v>506</v>
      </c>
      <c r="F417" s="304">
        <f ca="1" t="shared" si="8"/>
        <v>0</v>
      </c>
      <c r="G417" s="304">
        <f t="shared" si="9"/>
        <v>1</v>
      </c>
      <c r="H417" s="306" t="str">
        <f t="shared" si="10"/>
        <v>E97 </v>
      </c>
    </row>
    <row r="418" spans="5:8" ht="13.5">
      <c r="E418" s="305" t="s">
        <v>507</v>
      </c>
      <c r="F418" s="304">
        <f ca="1" t="shared" si="8"/>
        <v>0</v>
      </c>
      <c r="G418" s="304">
        <f t="shared" si="9"/>
        <v>1</v>
      </c>
      <c r="H418" s="306" t="str">
        <f t="shared" si="10"/>
        <v>F97 </v>
      </c>
    </row>
    <row r="419" spans="5:8" ht="13.5">
      <c r="E419" s="305" t="s">
        <v>508</v>
      </c>
      <c r="F419" s="304">
        <f ca="1" t="shared" si="8"/>
        <v>0</v>
      </c>
      <c r="G419" s="304">
        <f t="shared" si="9"/>
        <v>1</v>
      </c>
      <c r="H419" s="306" t="str">
        <f t="shared" si="10"/>
        <v>G97 </v>
      </c>
    </row>
    <row r="420" spans="5:8" ht="13.5">
      <c r="E420" s="305" t="s">
        <v>509</v>
      </c>
      <c r="F420" s="304">
        <f ca="1" t="shared" si="8"/>
        <v>0</v>
      </c>
      <c r="G420" s="304">
        <f t="shared" si="9"/>
        <v>1</v>
      </c>
      <c r="H420" s="306" t="str">
        <f t="shared" si="10"/>
        <v>H97 </v>
      </c>
    </row>
    <row r="421" spans="5:8" ht="13.5">
      <c r="E421" s="305" t="s">
        <v>510</v>
      </c>
      <c r="F421" s="304">
        <f ca="1" t="shared" si="8"/>
        <v>0</v>
      </c>
      <c r="G421" s="304">
        <f t="shared" si="9"/>
        <v>1</v>
      </c>
      <c r="H421" s="306" t="str">
        <f t="shared" si="10"/>
        <v>I97 </v>
      </c>
    </row>
    <row r="422" spans="5:8" ht="13.5">
      <c r="E422" s="305" t="s">
        <v>511</v>
      </c>
      <c r="F422" s="304">
        <f ca="1" t="shared" si="8"/>
        <v>0</v>
      </c>
      <c r="G422" s="304">
        <f t="shared" si="9"/>
        <v>1</v>
      </c>
      <c r="H422" s="306" t="str">
        <f t="shared" si="10"/>
        <v>B98 </v>
      </c>
    </row>
    <row r="423" spans="5:8" ht="13.5">
      <c r="E423" s="305" t="s">
        <v>512</v>
      </c>
      <c r="F423" s="304">
        <f ca="1" t="shared" si="8"/>
        <v>0</v>
      </c>
      <c r="G423" s="304">
        <f t="shared" si="9"/>
        <v>1</v>
      </c>
      <c r="H423" s="306" t="str">
        <f t="shared" si="10"/>
        <v>C98 </v>
      </c>
    </row>
    <row r="424" spans="5:8" ht="13.5">
      <c r="E424" s="305" t="s">
        <v>513</v>
      </c>
      <c r="F424" s="304">
        <f ca="1" t="shared" si="8"/>
        <v>0</v>
      </c>
      <c r="G424" s="304">
        <f t="shared" si="9"/>
        <v>1</v>
      </c>
      <c r="H424" s="306" t="str">
        <f t="shared" si="10"/>
        <v>E98 </v>
      </c>
    </row>
    <row r="425" spans="5:8" ht="13.5">
      <c r="E425" s="305" t="s">
        <v>514</v>
      </c>
      <c r="F425" s="304">
        <f ca="1" t="shared" si="8"/>
        <v>0</v>
      </c>
      <c r="G425" s="304">
        <f t="shared" si="9"/>
        <v>1</v>
      </c>
      <c r="H425" s="306" t="str">
        <f t="shared" si="10"/>
        <v>F98 </v>
      </c>
    </row>
    <row r="426" spans="5:8" ht="13.5">
      <c r="E426" s="305" t="s">
        <v>515</v>
      </c>
      <c r="F426" s="304">
        <f ca="1" t="shared" si="8"/>
        <v>0</v>
      </c>
      <c r="G426" s="304">
        <f t="shared" si="9"/>
        <v>1</v>
      </c>
      <c r="H426" s="306" t="str">
        <f t="shared" si="10"/>
        <v>G98 </v>
      </c>
    </row>
    <row r="427" spans="5:8" ht="13.5">
      <c r="E427" s="305" t="s">
        <v>516</v>
      </c>
      <c r="F427" s="304">
        <f ca="1" t="shared" si="8"/>
        <v>0</v>
      </c>
      <c r="G427" s="304">
        <f t="shared" si="9"/>
        <v>1</v>
      </c>
      <c r="H427" s="306" t="str">
        <f t="shared" si="10"/>
        <v>H98 </v>
      </c>
    </row>
    <row r="428" spans="5:8" ht="13.5">
      <c r="E428" s="305" t="s">
        <v>517</v>
      </c>
      <c r="F428" s="304">
        <f ca="1" t="shared" si="8"/>
        <v>0</v>
      </c>
      <c r="G428" s="304">
        <f t="shared" si="9"/>
        <v>1</v>
      </c>
      <c r="H428" s="306" t="str">
        <f t="shared" si="10"/>
        <v>C99 </v>
      </c>
    </row>
    <row r="429" spans="5:8" ht="13.5">
      <c r="E429" s="305" t="s">
        <v>518</v>
      </c>
      <c r="F429" s="304">
        <f ca="1" t="shared" si="8"/>
        <v>0</v>
      </c>
      <c r="G429" s="304">
        <f t="shared" si="9"/>
        <v>1</v>
      </c>
      <c r="H429" s="306" t="str">
        <f t="shared" si="10"/>
        <v>C100 </v>
      </c>
    </row>
    <row r="430" spans="5:8" ht="13.5">
      <c r="E430" s="305" t="s">
        <v>519</v>
      </c>
      <c r="F430" s="304">
        <f ca="1" t="shared" si="8"/>
        <v>0</v>
      </c>
      <c r="G430" s="304">
        <f t="shared" si="9"/>
        <v>1</v>
      </c>
      <c r="H430" s="306" t="str">
        <f t="shared" si="10"/>
        <v>B102 </v>
      </c>
    </row>
    <row r="431" spans="5:8" ht="13.5">
      <c r="E431" s="305" t="s">
        <v>520</v>
      </c>
      <c r="F431" s="304">
        <f ca="1" t="shared" si="8"/>
        <v>0</v>
      </c>
      <c r="G431" s="304">
        <f t="shared" si="9"/>
        <v>1</v>
      </c>
      <c r="H431" s="306" t="str">
        <f t="shared" si="10"/>
        <v>C102 </v>
      </c>
    </row>
    <row r="432" spans="5:8" ht="13.5">
      <c r="E432" s="305" t="s">
        <v>521</v>
      </c>
      <c r="F432" s="304">
        <f ca="1" t="shared" si="8"/>
        <v>0</v>
      </c>
      <c r="G432" s="304">
        <f t="shared" si="9"/>
        <v>1</v>
      </c>
      <c r="H432" s="306" t="str">
        <f t="shared" si="10"/>
        <v>E102 </v>
      </c>
    </row>
    <row r="433" spans="5:8" ht="13.5">
      <c r="E433" s="305" t="s">
        <v>522</v>
      </c>
      <c r="F433" s="304">
        <f ca="1" t="shared" si="8"/>
        <v>0</v>
      </c>
      <c r="G433" s="304">
        <f t="shared" si="9"/>
        <v>1</v>
      </c>
      <c r="H433" s="306" t="str">
        <f t="shared" si="10"/>
        <v>F102 </v>
      </c>
    </row>
    <row r="434" spans="5:8" ht="13.5">
      <c r="E434" s="305" t="s">
        <v>523</v>
      </c>
      <c r="F434" s="304">
        <f ca="1" t="shared" si="8"/>
        <v>0</v>
      </c>
      <c r="G434" s="304">
        <f t="shared" si="9"/>
        <v>1</v>
      </c>
      <c r="H434" s="306" t="str">
        <f t="shared" si="10"/>
        <v>G102 </v>
      </c>
    </row>
    <row r="435" spans="5:8" ht="13.5">
      <c r="E435" s="305" t="s">
        <v>524</v>
      </c>
      <c r="F435" s="304">
        <f ca="1" t="shared" si="8"/>
        <v>0</v>
      </c>
      <c r="G435" s="304">
        <f t="shared" si="9"/>
        <v>1</v>
      </c>
      <c r="H435" s="306" t="str">
        <f t="shared" si="10"/>
        <v>H102 </v>
      </c>
    </row>
    <row r="436" spans="5:8" ht="13.5">
      <c r="E436" s="305" t="s">
        <v>525</v>
      </c>
      <c r="F436" s="304">
        <f ca="1" t="shared" si="8"/>
        <v>0</v>
      </c>
      <c r="G436" s="304">
        <f t="shared" si="9"/>
        <v>1</v>
      </c>
      <c r="H436" s="306" t="str">
        <f t="shared" si="10"/>
        <v>I102 </v>
      </c>
    </row>
    <row r="437" spans="5:8" ht="13.5">
      <c r="E437" s="305" t="s">
        <v>526</v>
      </c>
      <c r="F437" s="304">
        <f ca="1" t="shared" si="8"/>
        <v>0</v>
      </c>
      <c r="G437" s="304">
        <f t="shared" si="9"/>
        <v>1</v>
      </c>
      <c r="H437" s="306" t="str">
        <f t="shared" si="10"/>
        <v>B103 </v>
      </c>
    </row>
    <row r="438" spans="5:8" ht="13.5">
      <c r="E438" s="305" t="s">
        <v>527</v>
      </c>
      <c r="F438" s="304">
        <f ca="1" t="shared" si="8"/>
        <v>0</v>
      </c>
      <c r="G438" s="304">
        <f t="shared" si="9"/>
        <v>1</v>
      </c>
      <c r="H438" s="306" t="str">
        <f t="shared" si="10"/>
        <v>C103 </v>
      </c>
    </row>
    <row r="439" spans="5:8" ht="13.5">
      <c r="E439" s="305" t="s">
        <v>528</v>
      </c>
      <c r="F439" s="304">
        <f aca="true" ca="1" t="shared" si="11" ref="F439:F502">LEN(INDIRECT(E439))</f>
        <v>0</v>
      </c>
      <c r="G439" s="304">
        <f aca="true" t="shared" si="12" ref="G439:G502">IF(F439=0,1,0)</f>
        <v>1</v>
      </c>
      <c r="H439" s="306" t="str">
        <f aca="true" t="shared" si="13" ref="H439:H502">IF(F439=0,E439&amp;" ","")</f>
        <v>E103 </v>
      </c>
    </row>
    <row r="440" spans="5:8" ht="13.5">
      <c r="E440" s="305" t="s">
        <v>529</v>
      </c>
      <c r="F440" s="304">
        <f ca="1" t="shared" si="11"/>
        <v>0</v>
      </c>
      <c r="G440" s="304">
        <f t="shared" si="12"/>
        <v>1</v>
      </c>
      <c r="H440" s="306" t="str">
        <f t="shared" si="13"/>
        <v>F103 </v>
      </c>
    </row>
    <row r="441" spans="5:8" ht="13.5">
      <c r="E441" s="305" t="s">
        <v>530</v>
      </c>
      <c r="F441" s="304">
        <f ca="1" t="shared" si="11"/>
        <v>0</v>
      </c>
      <c r="G441" s="304">
        <f t="shared" si="12"/>
        <v>1</v>
      </c>
      <c r="H441" s="306" t="str">
        <f t="shared" si="13"/>
        <v>G103 </v>
      </c>
    </row>
    <row r="442" spans="5:8" ht="13.5">
      <c r="E442" s="305" t="s">
        <v>531</v>
      </c>
      <c r="F442" s="304">
        <f ca="1" t="shared" si="11"/>
        <v>0</v>
      </c>
      <c r="G442" s="304">
        <f t="shared" si="12"/>
        <v>1</v>
      </c>
      <c r="H442" s="306" t="str">
        <f t="shared" si="13"/>
        <v>H103 </v>
      </c>
    </row>
    <row r="443" spans="5:8" ht="13.5">
      <c r="E443" s="305" t="s">
        <v>532</v>
      </c>
      <c r="F443" s="304">
        <f ca="1" t="shared" si="11"/>
        <v>0</v>
      </c>
      <c r="G443" s="304">
        <f t="shared" si="12"/>
        <v>1</v>
      </c>
      <c r="H443" s="306" t="str">
        <f t="shared" si="13"/>
        <v>I103 </v>
      </c>
    </row>
    <row r="444" spans="5:8" ht="13.5">
      <c r="E444" s="305" t="s">
        <v>533</v>
      </c>
      <c r="F444" s="304">
        <f ca="1" t="shared" si="11"/>
        <v>0</v>
      </c>
      <c r="G444" s="304">
        <f t="shared" si="12"/>
        <v>1</v>
      </c>
      <c r="H444" s="306" t="str">
        <f t="shared" si="13"/>
        <v>B104 </v>
      </c>
    </row>
    <row r="445" spans="5:8" ht="13.5">
      <c r="E445" s="305" t="s">
        <v>534</v>
      </c>
      <c r="F445" s="304">
        <f ca="1" t="shared" si="11"/>
        <v>0</v>
      </c>
      <c r="G445" s="304">
        <f t="shared" si="12"/>
        <v>1</v>
      </c>
      <c r="H445" s="306" t="str">
        <f t="shared" si="13"/>
        <v>C104 </v>
      </c>
    </row>
    <row r="446" spans="5:8" ht="13.5">
      <c r="E446" s="305" t="s">
        <v>535</v>
      </c>
      <c r="F446" s="304">
        <f ca="1" t="shared" si="11"/>
        <v>0</v>
      </c>
      <c r="G446" s="304">
        <f t="shared" si="12"/>
        <v>1</v>
      </c>
      <c r="H446" s="306" t="str">
        <f t="shared" si="13"/>
        <v>E104 </v>
      </c>
    </row>
    <row r="447" spans="5:8" ht="13.5">
      <c r="E447" s="305" t="s">
        <v>536</v>
      </c>
      <c r="F447" s="304">
        <f ca="1" t="shared" si="11"/>
        <v>0</v>
      </c>
      <c r="G447" s="304">
        <f t="shared" si="12"/>
        <v>1</v>
      </c>
      <c r="H447" s="306" t="str">
        <f t="shared" si="13"/>
        <v>F104 </v>
      </c>
    </row>
    <row r="448" spans="5:8" ht="13.5">
      <c r="E448" s="305" t="s">
        <v>537</v>
      </c>
      <c r="F448" s="304">
        <f ca="1" t="shared" si="11"/>
        <v>0</v>
      </c>
      <c r="G448" s="304">
        <f t="shared" si="12"/>
        <v>1</v>
      </c>
      <c r="H448" s="306" t="str">
        <f t="shared" si="13"/>
        <v>G104 </v>
      </c>
    </row>
    <row r="449" spans="5:8" ht="13.5">
      <c r="E449" s="305" t="s">
        <v>538</v>
      </c>
      <c r="F449" s="304">
        <f ca="1" t="shared" si="11"/>
        <v>0</v>
      </c>
      <c r="G449" s="304">
        <f t="shared" si="12"/>
        <v>1</v>
      </c>
      <c r="H449" s="306" t="str">
        <f t="shared" si="13"/>
        <v>H104 </v>
      </c>
    </row>
    <row r="450" spans="5:8" ht="13.5">
      <c r="E450" s="305" t="s">
        <v>539</v>
      </c>
      <c r="F450" s="304">
        <f ca="1" t="shared" si="11"/>
        <v>0</v>
      </c>
      <c r="G450" s="304">
        <f t="shared" si="12"/>
        <v>1</v>
      </c>
      <c r="H450" s="306" t="str">
        <f t="shared" si="13"/>
        <v>I104 </v>
      </c>
    </row>
    <row r="451" spans="5:8" ht="13.5">
      <c r="E451" s="305" t="s">
        <v>540</v>
      </c>
      <c r="F451" s="304">
        <f ca="1" t="shared" si="11"/>
        <v>0</v>
      </c>
      <c r="G451" s="304">
        <f t="shared" si="12"/>
        <v>1</v>
      </c>
      <c r="H451" s="306" t="str">
        <f t="shared" si="13"/>
        <v>B105 </v>
      </c>
    </row>
    <row r="452" spans="5:8" ht="13.5">
      <c r="E452" s="305" t="s">
        <v>541</v>
      </c>
      <c r="F452" s="304">
        <f ca="1" t="shared" si="11"/>
        <v>0</v>
      </c>
      <c r="G452" s="304">
        <f t="shared" si="12"/>
        <v>1</v>
      </c>
      <c r="H452" s="306" t="str">
        <f t="shared" si="13"/>
        <v>C105 </v>
      </c>
    </row>
    <row r="453" spans="5:8" ht="13.5">
      <c r="E453" s="305" t="s">
        <v>542</v>
      </c>
      <c r="F453" s="304">
        <f ca="1" t="shared" si="11"/>
        <v>0</v>
      </c>
      <c r="G453" s="304">
        <f t="shared" si="12"/>
        <v>1</v>
      </c>
      <c r="H453" s="306" t="str">
        <f t="shared" si="13"/>
        <v>E105 </v>
      </c>
    </row>
    <row r="454" spans="5:8" ht="13.5">
      <c r="E454" s="305" t="s">
        <v>543</v>
      </c>
      <c r="F454" s="304">
        <f ca="1" t="shared" si="11"/>
        <v>0</v>
      </c>
      <c r="G454" s="304">
        <f t="shared" si="12"/>
        <v>1</v>
      </c>
      <c r="H454" s="306" t="str">
        <f t="shared" si="13"/>
        <v>F105 </v>
      </c>
    </row>
    <row r="455" spans="5:8" ht="13.5">
      <c r="E455" s="305" t="s">
        <v>544</v>
      </c>
      <c r="F455" s="304">
        <f ca="1" t="shared" si="11"/>
        <v>0</v>
      </c>
      <c r="G455" s="304">
        <f t="shared" si="12"/>
        <v>1</v>
      </c>
      <c r="H455" s="306" t="str">
        <f t="shared" si="13"/>
        <v>G105 </v>
      </c>
    </row>
    <row r="456" spans="5:8" ht="13.5">
      <c r="E456" s="305" t="s">
        <v>545</v>
      </c>
      <c r="F456" s="304">
        <f ca="1" t="shared" si="11"/>
        <v>0</v>
      </c>
      <c r="G456" s="304">
        <f t="shared" si="12"/>
        <v>1</v>
      </c>
      <c r="H456" s="306" t="str">
        <f t="shared" si="13"/>
        <v>H105 </v>
      </c>
    </row>
    <row r="457" spans="5:8" ht="13.5">
      <c r="E457" s="305" t="s">
        <v>546</v>
      </c>
      <c r="F457" s="304">
        <f ca="1" t="shared" si="11"/>
        <v>0</v>
      </c>
      <c r="G457" s="304">
        <f t="shared" si="12"/>
        <v>1</v>
      </c>
      <c r="H457" s="306" t="str">
        <f t="shared" si="13"/>
        <v>I105 </v>
      </c>
    </row>
    <row r="458" spans="5:8" ht="13.5">
      <c r="E458" s="305" t="s">
        <v>547</v>
      </c>
      <c r="F458" s="304">
        <f ca="1" t="shared" si="11"/>
        <v>0</v>
      </c>
      <c r="G458" s="304">
        <f t="shared" si="12"/>
        <v>1</v>
      </c>
      <c r="H458" s="306" t="str">
        <f t="shared" si="13"/>
        <v>B106 </v>
      </c>
    </row>
    <row r="459" spans="5:8" ht="13.5">
      <c r="E459" s="305" t="s">
        <v>548</v>
      </c>
      <c r="F459" s="304">
        <f ca="1" t="shared" si="11"/>
        <v>0</v>
      </c>
      <c r="G459" s="304">
        <f t="shared" si="12"/>
        <v>1</v>
      </c>
      <c r="H459" s="306" t="str">
        <f t="shared" si="13"/>
        <v>C106 </v>
      </c>
    </row>
    <row r="460" spans="5:8" ht="13.5">
      <c r="E460" s="305" t="s">
        <v>549</v>
      </c>
      <c r="F460" s="304">
        <f ca="1" t="shared" si="11"/>
        <v>0</v>
      </c>
      <c r="G460" s="304">
        <f t="shared" si="12"/>
        <v>1</v>
      </c>
      <c r="H460" s="306" t="str">
        <f t="shared" si="13"/>
        <v>E106 </v>
      </c>
    </row>
    <row r="461" spans="5:8" ht="13.5">
      <c r="E461" s="305" t="s">
        <v>550</v>
      </c>
      <c r="F461" s="304">
        <f ca="1" t="shared" si="11"/>
        <v>0</v>
      </c>
      <c r="G461" s="304">
        <f t="shared" si="12"/>
        <v>1</v>
      </c>
      <c r="H461" s="306" t="str">
        <f t="shared" si="13"/>
        <v>F106 </v>
      </c>
    </row>
    <row r="462" spans="5:8" ht="13.5">
      <c r="E462" s="305" t="s">
        <v>551</v>
      </c>
      <c r="F462" s="304">
        <f ca="1" t="shared" si="11"/>
        <v>0</v>
      </c>
      <c r="G462" s="304">
        <f t="shared" si="12"/>
        <v>1</v>
      </c>
      <c r="H462" s="306" t="str">
        <f t="shared" si="13"/>
        <v>G106 </v>
      </c>
    </row>
    <row r="463" spans="5:8" ht="13.5">
      <c r="E463" s="305" t="s">
        <v>552</v>
      </c>
      <c r="F463" s="304">
        <f ca="1" t="shared" si="11"/>
        <v>0</v>
      </c>
      <c r="G463" s="304">
        <f t="shared" si="12"/>
        <v>1</v>
      </c>
      <c r="H463" s="306" t="str">
        <f t="shared" si="13"/>
        <v>H106 </v>
      </c>
    </row>
    <row r="464" spans="5:8" ht="13.5">
      <c r="E464" s="305" t="s">
        <v>553</v>
      </c>
      <c r="F464" s="304">
        <f ca="1" t="shared" si="11"/>
        <v>0</v>
      </c>
      <c r="G464" s="304">
        <f t="shared" si="12"/>
        <v>1</v>
      </c>
      <c r="H464" s="306" t="str">
        <f t="shared" si="13"/>
        <v>I106 </v>
      </c>
    </row>
    <row r="465" spans="5:8" ht="13.5">
      <c r="E465" s="305" t="s">
        <v>554</v>
      </c>
      <c r="F465" s="304">
        <f ca="1" t="shared" si="11"/>
        <v>0</v>
      </c>
      <c r="G465" s="304">
        <f t="shared" si="12"/>
        <v>1</v>
      </c>
      <c r="H465" s="306" t="str">
        <f t="shared" si="13"/>
        <v>B107 </v>
      </c>
    </row>
    <row r="466" spans="5:8" ht="13.5">
      <c r="E466" s="305" t="s">
        <v>555</v>
      </c>
      <c r="F466" s="304">
        <f ca="1" t="shared" si="11"/>
        <v>0</v>
      </c>
      <c r="G466" s="304">
        <f t="shared" si="12"/>
        <v>1</v>
      </c>
      <c r="H466" s="306" t="str">
        <f t="shared" si="13"/>
        <v>C107 </v>
      </c>
    </row>
    <row r="467" spans="5:8" ht="13.5">
      <c r="E467" s="305" t="s">
        <v>556</v>
      </c>
      <c r="F467" s="304">
        <f ca="1" t="shared" si="11"/>
        <v>0</v>
      </c>
      <c r="G467" s="304">
        <f t="shared" si="12"/>
        <v>1</v>
      </c>
      <c r="H467" s="306" t="str">
        <f t="shared" si="13"/>
        <v>E107 </v>
      </c>
    </row>
    <row r="468" spans="5:8" ht="13.5">
      <c r="E468" s="305" t="s">
        <v>557</v>
      </c>
      <c r="F468" s="304">
        <f ca="1" t="shared" si="11"/>
        <v>0</v>
      </c>
      <c r="G468" s="304">
        <f t="shared" si="12"/>
        <v>1</v>
      </c>
      <c r="H468" s="306" t="str">
        <f t="shared" si="13"/>
        <v>F107 </v>
      </c>
    </row>
    <row r="469" spans="5:8" ht="13.5">
      <c r="E469" s="305" t="s">
        <v>558</v>
      </c>
      <c r="F469" s="304">
        <f ca="1" t="shared" si="11"/>
        <v>0</v>
      </c>
      <c r="G469" s="304">
        <f t="shared" si="12"/>
        <v>1</v>
      </c>
      <c r="H469" s="306" t="str">
        <f t="shared" si="13"/>
        <v>G107 </v>
      </c>
    </row>
    <row r="470" spans="5:8" ht="13.5">
      <c r="E470" s="305" t="s">
        <v>559</v>
      </c>
      <c r="F470" s="304">
        <f ca="1" t="shared" si="11"/>
        <v>0</v>
      </c>
      <c r="G470" s="304">
        <f t="shared" si="12"/>
        <v>1</v>
      </c>
      <c r="H470" s="306" t="str">
        <f t="shared" si="13"/>
        <v>H107 </v>
      </c>
    </row>
    <row r="471" spans="5:8" ht="13.5">
      <c r="E471" s="305" t="s">
        <v>560</v>
      </c>
      <c r="F471" s="304">
        <f ca="1" t="shared" si="11"/>
        <v>0</v>
      </c>
      <c r="G471" s="304">
        <f t="shared" si="12"/>
        <v>1</v>
      </c>
      <c r="H471" s="306" t="str">
        <f t="shared" si="13"/>
        <v>I107 </v>
      </c>
    </row>
    <row r="472" spans="5:8" ht="13.5">
      <c r="E472" s="305" t="s">
        <v>561</v>
      </c>
      <c r="F472" s="304">
        <f ca="1" t="shared" si="11"/>
        <v>0</v>
      </c>
      <c r="G472" s="304">
        <f t="shared" si="12"/>
        <v>1</v>
      </c>
      <c r="H472" s="306" t="str">
        <f t="shared" si="13"/>
        <v>B108 </v>
      </c>
    </row>
    <row r="473" spans="5:8" ht="13.5">
      <c r="E473" s="305" t="s">
        <v>562</v>
      </c>
      <c r="F473" s="304">
        <f ca="1" t="shared" si="11"/>
        <v>0</v>
      </c>
      <c r="G473" s="304">
        <f t="shared" si="12"/>
        <v>1</v>
      </c>
      <c r="H473" s="306" t="str">
        <f t="shared" si="13"/>
        <v>C108 </v>
      </c>
    </row>
    <row r="474" spans="5:8" ht="13.5">
      <c r="E474" s="305" t="s">
        <v>563</v>
      </c>
      <c r="F474" s="304">
        <f ca="1" t="shared" si="11"/>
        <v>0</v>
      </c>
      <c r="G474" s="304">
        <f t="shared" si="12"/>
        <v>1</v>
      </c>
      <c r="H474" s="306" t="str">
        <f t="shared" si="13"/>
        <v>E108 </v>
      </c>
    </row>
    <row r="475" spans="5:8" ht="13.5">
      <c r="E475" s="305" t="s">
        <v>564</v>
      </c>
      <c r="F475" s="304">
        <f ca="1" t="shared" si="11"/>
        <v>0</v>
      </c>
      <c r="G475" s="304">
        <f t="shared" si="12"/>
        <v>1</v>
      </c>
      <c r="H475" s="306" t="str">
        <f t="shared" si="13"/>
        <v>F108 </v>
      </c>
    </row>
    <row r="476" spans="5:8" ht="13.5">
      <c r="E476" s="305" t="s">
        <v>565</v>
      </c>
      <c r="F476" s="304">
        <f ca="1" t="shared" si="11"/>
        <v>0</v>
      </c>
      <c r="G476" s="304">
        <f t="shared" si="12"/>
        <v>1</v>
      </c>
      <c r="H476" s="306" t="str">
        <f t="shared" si="13"/>
        <v>G108 </v>
      </c>
    </row>
    <row r="477" spans="5:8" ht="13.5">
      <c r="E477" s="305" t="s">
        <v>566</v>
      </c>
      <c r="F477" s="304">
        <f ca="1" t="shared" si="11"/>
        <v>0</v>
      </c>
      <c r="G477" s="304">
        <f t="shared" si="12"/>
        <v>1</v>
      </c>
      <c r="H477" s="306" t="str">
        <f t="shared" si="13"/>
        <v>H108 </v>
      </c>
    </row>
    <row r="478" spans="5:8" ht="13.5">
      <c r="E478" s="305" t="s">
        <v>567</v>
      </c>
      <c r="F478" s="304">
        <f ca="1" t="shared" si="11"/>
        <v>0</v>
      </c>
      <c r="G478" s="304">
        <f t="shared" si="12"/>
        <v>1</v>
      </c>
      <c r="H478" s="306" t="str">
        <f t="shared" si="13"/>
        <v>I108 </v>
      </c>
    </row>
    <row r="479" spans="5:8" ht="13.5">
      <c r="E479" s="305" t="s">
        <v>568</v>
      </c>
      <c r="F479" s="304">
        <f ca="1" t="shared" si="11"/>
        <v>0</v>
      </c>
      <c r="G479" s="304">
        <f t="shared" si="12"/>
        <v>1</v>
      </c>
      <c r="H479" s="306" t="str">
        <f t="shared" si="13"/>
        <v>B109 </v>
      </c>
    </row>
    <row r="480" spans="5:8" ht="13.5">
      <c r="E480" s="305" t="s">
        <v>569</v>
      </c>
      <c r="F480" s="304">
        <f ca="1" t="shared" si="11"/>
        <v>0</v>
      </c>
      <c r="G480" s="304">
        <f t="shared" si="12"/>
        <v>1</v>
      </c>
      <c r="H480" s="306" t="str">
        <f t="shared" si="13"/>
        <v>C109 </v>
      </c>
    </row>
    <row r="481" spans="5:8" ht="13.5">
      <c r="E481" s="305" t="s">
        <v>570</v>
      </c>
      <c r="F481" s="304">
        <f ca="1" t="shared" si="11"/>
        <v>0</v>
      </c>
      <c r="G481" s="304">
        <f t="shared" si="12"/>
        <v>1</v>
      </c>
      <c r="H481" s="306" t="str">
        <f t="shared" si="13"/>
        <v>E109 </v>
      </c>
    </row>
    <row r="482" spans="5:8" ht="13.5">
      <c r="E482" s="305" t="s">
        <v>571</v>
      </c>
      <c r="F482" s="304">
        <f ca="1" t="shared" si="11"/>
        <v>0</v>
      </c>
      <c r="G482" s="304">
        <f t="shared" si="12"/>
        <v>1</v>
      </c>
      <c r="H482" s="306" t="str">
        <f t="shared" si="13"/>
        <v>F109 </v>
      </c>
    </row>
    <row r="483" spans="5:8" ht="13.5">
      <c r="E483" s="305" t="s">
        <v>572</v>
      </c>
      <c r="F483" s="304">
        <f ca="1" t="shared" si="11"/>
        <v>0</v>
      </c>
      <c r="G483" s="304">
        <f t="shared" si="12"/>
        <v>1</v>
      </c>
      <c r="H483" s="306" t="str">
        <f t="shared" si="13"/>
        <v>G109 </v>
      </c>
    </row>
    <row r="484" spans="5:8" ht="13.5">
      <c r="E484" s="305" t="s">
        <v>573</v>
      </c>
      <c r="F484" s="304">
        <f ca="1" t="shared" si="11"/>
        <v>0</v>
      </c>
      <c r="G484" s="304">
        <f t="shared" si="12"/>
        <v>1</v>
      </c>
      <c r="H484" s="306" t="str">
        <f t="shared" si="13"/>
        <v>H109 </v>
      </c>
    </row>
    <row r="485" spans="5:8" ht="13.5">
      <c r="E485" s="305" t="s">
        <v>574</v>
      </c>
      <c r="F485" s="304">
        <f ca="1" t="shared" si="11"/>
        <v>0</v>
      </c>
      <c r="G485" s="304">
        <f t="shared" si="12"/>
        <v>1</v>
      </c>
      <c r="H485" s="306" t="str">
        <f t="shared" si="13"/>
        <v>I109 </v>
      </c>
    </row>
    <row r="486" spans="5:8" ht="13.5">
      <c r="E486" s="305" t="s">
        <v>575</v>
      </c>
      <c r="F486" s="304">
        <f ca="1" t="shared" si="11"/>
        <v>0</v>
      </c>
      <c r="G486" s="304">
        <f t="shared" si="12"/>
        <v>1</v>
      </c>
      <c r="H486" s="306" t="str">
        <f t="shared" si="13"/>
        <v>B110 </v>
      </c>
    </row>
    <row r="487" spans="5:8" ht="13.5">
      <c r="E487" s="305" t="s">
        <v>576</v>
      </c>
      <c r="F487" s="304">
        <f ca="1" t="shared" si="11"/>
        <v>0</v>
      </c>
      <c r="G487" s="304">
        <f t="shared" si="12"/>
        <v>1</v>
      </c>
      <c r="H487" s="306" t="str">
        <f t="shared" si="13"/>
        <v>C110 </v>
      </c>
    </row>
    <row r="488" spans="5:8" ht="13.5">
      <c r="E488" s="305" t="s">
        <v>577</v>
      </c>
      <c r="F488" s="304">
        <f ca="1" t="shared" si="11"/>
        <v>0</v>
      </c>
      <c r="G488" s="304">
        <f t="shared" si="12"/>
        <v>1</v>
      </c>
      <c r="H488" s="306" t="str">
        <f t="shared" si="13"/>
        <v>E110 </v>
      </c>
    </row>
    <row r="489" spans="5:8" ht="13.5">
      <c r="E489" s="305" t="s">
        <v>578</v>
      </c>
      <c r="F489" s="304">
        <f ca="1" t="shared" si="11"/>
        <v>0</v>
      </c>
      <c r="G489" s="304">
        <f t="shared" si="12"/>
        <v>1</v>
      </c>
      <c r="H489" s="306" t="str">
        <f t="shared" si="13"/>
        <v>F110 </v>
      </c>
    </row>
    <row r="490" spans="5:8" ht="13.5">
      <c r="E490" s="305" t="s">
        <v>579</v>
      </c>
      <c r="F490" s="304">
        <f ca="1" t="shared" si="11"/>
        <v>0</v>
      </c>
      <c r="G490" s="304">
        <f t="shared" si="12"/>
        <v>1</v>
      </c>
      <c r="H490" s="306" t="str">
        <f t="shared" si="13"/>
        <v>G110 </v>
      </c>
    </row>
    <row r="491" spans="5:8" ht="13.5">
      <c r="E491" s="305" t="s">
        <v>580</v>
      </c>
      <c r="F491" s="304">
        <f ca="1" t="shared" si="11"/>
        <v>0</v>
      </c>
      <c r="G491" s="304">
        <f t="shared" si="12"/>
        <v>1</v>
      </c>
      <c r="H491" s="306" t="str">
        <f t="shared" si="13"/>
        <v>H110 </v>
      </c>
    </row>
    <row r="492" spans="5:8" ht="13.5">
      <c r="E492" s="305" t="s">
        <v>581</v>
      </c>
      <c r="F492" s="304">
        <f ca="1" t="shared" si="11"/>
        <v>0</v>
      </c>
      <c r="G492" s="304">
        <f t="shared" si="12"/>
        <v>1</v>
      </c>
      <c r="H492" s="306" t="str">
        <f t="shared" si="13"/>
        <v>I110 </v>
      </c>
    </row>
    <row r="493" spans="5:8" ht="13.5">
      <c r="E493" s="305" t="s">
        <v>582</v>
      </c>
      <c r="F493" s="304">
        <f ca="1" t="shared" si="11"/>
        <v>0</v>
      </c>
      <c r="G493" s="304">
        <f t="shared" si="12"/>
        <v>1</v>
      </c>
      <c r="H493" s="306" t="str">
        <f t="shared" si="13"/>
        <v>B111 </v>
      </c>
    </row>
    <row r="494" spans="5:8" ht="13.5">
      <c r="E494" s="305" t="s">
        <v>583</v>
      </c>
      <c r="F494" s="304">
        <f ca="1" t="shared" si="11"/>
        <v>0</v>
      </c>
      <c r="G494" s="304">
        <f t="shared" si="12"/>
        <v>1</v>
      </c>
      <c r="H494" s="306" t="str">
        <f t="shared" si="13"/>
        <v>C111 </v>
      </c>
    </row>
    <row r="495" spans="5:8" ht="13.5">
      <c r="E495" s="305" t="s">
        <v>584</v>
      </c>
      <c r="F495" s="304">
        <f ca="1" t="shared" si="11"/>
        <v>0</v>
      </c>
      <c r="G495" s="304">
        <f t="shared" si="12"/>
        <v>1</v>
      </c>
      <c r="H495" s="306" t="str">
        <f t="shared" si="13"/>
        <v>E111 </v>
      </c>
    </row>
    <row r="496" spans="5:8" ht="13.5">
      <c r="E496" s="305" t="s">
        <v>585</v>
      </c>
      <c r="F496" s="304">
        <f ca="1" t="shared" si="11"/>
        <v>0</v>
      </c>
      <c r="G496" s="304">
        <f t="shared" si="12"/>
        <v>1</v>
      </c>
      <c r="H496" s="306" t="str">
        <f t="shared" si="13"/>
        <v>F111 </v>
      </c>
    </row>
    <row r="497" spans="5:8" ht="13.5">
      <c r="E497" s="305" t="s">
        <v>586</v>
      </c>
      <c r="F497" s="304">
        <f ca="1" t="shared" si="11"/>
        <v>0</v>
      </c>
      <c r="G497" s="304">
        <f t="shared" si="12"/>
        <v>1</v>
      </c>
      <c r="H497" s="306" t="str">
        <f t="shared" si="13"/>
        <v>G111 </v>
      </c>
    </row>
    <row r="498" spans="5:8" ht="13.5">
      <c r="E498" s="305" t="s">
        <v>587</v>
      </c>
      <c r="F498" s="304">
        <f ca="1" t="shared" si="11"/>
        <v>0</v>
      </c>
      <c r="G498" s="304">
        <f t="shared" si="12"/>
        <v>1</v>
      </c>
      <c r="H498" s="306" t="str">
        <f t="shared" si="13"/>
        <v>H111 </v>
      </c>
    </row>
    <row r="499" spans="5:8" ht="13.5">
      <c r="E499" s="305" t="s">
        <v>588</v>
      </c>
      <c r="F499" s="304">
        <f ca="1" t="shared" si="11"/>
        <v>0</v>
      </c>
      <c r="G499" s="304">
        <f t="shared" si="12"/>
        <v>1</v>
      </c>
      <c r="H499" s="306" t="str">
        <f t="shared" si="13"/>
        <v>I111 </v>
      </c>
    </row>
    <row r="500" spans="5:8" ht="13.5">
      <c r="E500" s="305" t="s">
        <v>589</v>
      </c>
      <c r="F500" s="304">
        <f ca="1" t="shared" si="11"/>
        <v>0</v>
      </c>
      <c r="G500" s="304">
        <f t="shared" si="12"/>
        <v>1</v>
      </c>
      <c r="H500" s="306" t="str">
        <f t="shared" si="13"/>
        <v>B112 </v>
      </c>
    </row>
    <row r="501" spans="5:8" ht="13.5">
      <c r="E501" s="305" t="s">
        <v>590</v>
      </c>
      <c r="F501" s="304">
        <f ca="1" t="shared" si="11"/>
        <v>0</v>
      </c>
      <c r="G501" s="304">
        <f t="shared" si="12"/>
        <v>1</v>
      </c>
      <c r="H501" s="306" t="str">
        <f t="shared" si="13"/>
        <v>C112 </v>
      </c>
    </row>
    <row r="502" spans="5:8" ht="13.5">
      <c r="E502" s="305" t="s">
        <v>591</v>
      </c>
      <c r="F502" s="304">
        <f ca="1" t="shared" si="11"/>
        <v>0</v>
      </c>
      <c r="G502" s="304">
        <f t="shared" si="12"/>
        <v>1</v>
      </c>
      <c r="H502" s="306" t="str">
        <f t="shared" si="13"/>
        <v>E112 </v>
      </c>
    </row>
    <row r="503" spans="5:8" ht="13.5">
      <c r="E503" s="305" t="s">
        <v>592</v>
      </c>
      <c r="F503" s="304">
        <f aca="true" ca="1" t="shared" si="14" ref="F503:F566">LEN(INDIRECT(E503))</f>
        <v>0</v>
      </c>
      <c r="G503" s="304">
        <f aca="true" t="shared" si="15" ref="G503:G566">IF(F503=0,1,0)</f>
        <v>1</v>
      </c>
      <c r="H503" s="306" t="str">
        <f aca="true" t="shared" si="16" ref="H503:H566">IF(F503=0,E503&amp;" ","")</f>
        <v>F112 </v>
      </c>
    </row>
    <row r="504" spans="5:8" ht="13.5">
      <c r="E504" s="305" t="s">
        <v>593</v>
      </c>
      <c r="F504" s="304">
        <f ca="1" t="shared" si="14"/>
        <v>0</v>
      </c>
      <c r="G504" s="304">
        <f t="shared" si="15"/>
        <v>1</v>
      </c>
      <c r="H504" s="306" t="str">
        <f t="shared" si="16"/>
        <v>G112 </v>
      </c>
    </row>
    <row r="505" spans="5:8" ht="13.5">
      <c r="E505" s="305" t="s">
        <v>594</v>
      </c>
      <c r="F505" s="304">
        <f ca="1" t="shared" si="14"/>
        <v>0</v>
      </c>
      <c r="G505" s="304">
        <f t="shared" si="15"/>
        <v>1</v>
      </c>
      <c r="H505" s="306" t="str">
        <f t="shared" si="16"/>
        <v>H112 </v>
      </c>
    </row>
    <row r="506" spans="5:8" ht="13.5">
      <c r="E506" s="305" t="s">
        <v>595</v>
      </c>
      <c r="F506" s="304">
        <f ca="1" t="shared" si="14"/>
        <v>0</v>
      </c>
      <c r="G506" s="304">
        <f t="shared" si="15"/>
        <v>1</v>
      </c>
      <c r="H506" s="306" t="str">
        <f t="shared" si="16"/>
        <v>I112 </v>
      </c>
    </row>
    <row r="507" spans="5:8" ht="13.5">
      <c r="E507" s="305" t="s">
        <v>596</v>
      </c>
      <c r="F507" s="304">
        <f ca="1" t="shared" si="14"/>
        <v>0</v>
      </c>
      <c r="G507" s="304">
        <f t="shared" si="15"/>
        <v>1</v>
      </c>
      <c r="H507" s="306" t="str">
        <f t="shared" si="16"/>
        <v>B113 </v>
      </c>
    </row>
    <row r="508" spans="5:8" ht="13.5">
      <c r="E508" s="305" t="s">
        <v>597</v>
      </c>
      <c r="F508" s="304">
        <f ca="1" t="shared" si="14"/>
        <v>0</v>
      </c>
      <c r="G508" s="304">
        <f t="shared" si="15"/>
        <v>1</v>
      </c>
      <c r="H508" s="306" t="str">
        <f t="shared" si="16"/>
        <v>C113 </v>
      </c>
    </row>
    <row r="509" spans="5:8" ht="13.5">
      <c r="E509" s="305" t="s">
        <v>598</v>
      </c>
      <c r="F509" s="304">
        <f ca="1" t="shared" si="14"/>
        <v>0</v>
      </c>
      <c r="G509" s="304">
        <f t="shared" si="15"/>
        <v>1</v>
      </c>
      <c r="H509" s="306" t="str">
        <f t="shared" si="16"/>
        <v>E113 </v>
      </c>
    </row>
    <row r="510" spans="5:8" ht="13.5">
      <c r="E510" s="305" t="s">
        <v>599</v>
      </c>
      <c r="F510" s="304">
        <f ca="1" t="shared" si="14"/>
        <v>0</v>
      </c>
      <c r="G510" s="304">
        <f t="shared" si="15"/>
        <v>1</v>
      </c>
      <c r="H510" s="306" t="str">
        <f t="shared" si="16"/>
        <v>F113 </v>
      </c>
    </row>
    <row r="511" spans="5:8" ht="13.5">
      <c r="E511" s="305" t="s">
        <v>600</v>
      </c>
      <c r="F511" s="304">
        <f ca="1" t="shared" si="14"/>
        <v>0</v>
      </c>
      <c r="G511" s="304">
        <f t="shared" si="15"/>
        <v>1</v>
      </c>
      <c r="H511" s="306" t="str">
        <f t="shared" si="16"/>
        <v>G113 </v>
      </c>
    </row>
    <row r="512" spans="5:8" ht="13.5">
      <c r="E512" s="305" t="s">
        <v>601</v>
      </c>
      <c r="F512" s="304">
        <f ca="1" t="shared" si="14"/>
        <v>0</v>
      </c>
      <c r="G512" s="304">
        <f t="shared" si="15"/>
        <v>1</v>
      </c>
      <c r="H512" s="306" t="str">
        <f t="shared" si="16"/>
        <v>H113 </v>
      </c>
    </row>
    <row r="513" spans="5:8" ht="13.5">
      <c r="E513" s="305" t="s">
        <v>602</v>
      </c>
      <c r="F513" s="304">
        <f ca="1" t="shared" si="14"/>
        <v>0</v>
      </c>
      <c r="G513" s="304">
        <f t="shared" si="15"/>
        <v>1</v>
      </c>
      <c r="H513" s="306" t="str">
        <f t="shared" si="16"/>
        <v>I113 </v>
      </c>
    </row>
    <row r="514" spans="5:8" ht="13.5">
      <c r="E514" s="305" t="s">
        <v>603</v>
      </c>
      <c r="F514" s="304">
        <f ca="1" t="shared" si="14"/>
        <v>0</v>
      </c>
      <c r="G514" s="304">
        <f t="shared" si="15"/>
        <v>1</v>
      </c>
      <c r="H514" s="306" t="str">
        <f t="shared" si="16"/>
        <v>B115 </v>
      </c>
    </row>
    <row r="515" spans="5:8" ht="13.5">
      <c r="E515" s="305" t="s">
        <v>604</v>
      </c>
      <c r="F515" s="304">
        <f ca="1" t="shared" si="14"/>
        <v>0</v>
      </c>
      <c r="G515" s="304">
        <f t="shared" si="15"/>
        <v>1</v>
      </c>
      <c r="H515" s="306" t="str">
        <f t="shared" si="16"/>
        <v>J115 </v>
      </c>
    </row>
    <row r="516" spans="5:8" ht="13.5">
      <c r="E516" s="305" t="s">
        <v>605</v>
      </c>
      <c r="F516" s="304">
        <f ca="1" t="shared" si="14"/>
        <v>0</v>
      </c>
      <c r="G516" s="304">
        <f t="shared" si="15"/>
        <v>1</v>
      </c>
      <c r="H516" s="306" t="str">
        <f t="shared" si="16"/>
        <v>B116 </v>
      </c>
    </row>
    <row r="517" spans="5:8" ht="13.5">
      <c r="E517" s="305" t="s">
        <v>606</v>
      </c>
      <c r="F517" s="304">
        <f ca="1" t="shared" si="14"/>
        <v>0</v>
      </c>
      <c r="G517" s="304">
        <f t="shared" si="15"/>
        <v>1</v>
      </c>
      <c r="H517" s="306" t="str">
        <f t="shared" si="16"/>
        <v>J116 </v>
      </c>
    </row>
    <row r="518" spans="5:8" ht="13.5">
      <c r="E518" s="305" t="s">
        <v>607</v>
      </c>
      <c r="F518" s="304">
        <f ca="1" t="shared" si="14"/>
        <v>0</v>
      </c>
      <c r="G518" s="304">
        <f t="shared" si="15"/>
        <v>1</v>
      </c>
      <c r="H518" s="306" t="str">
        <f t="shared" si="16"/>
        <v>B117 </v>
      </c>
    </row>
    <row r="519" spans="5:8" ht="13.5">
      <c r="E519" s="305" t="s">
        <v>608</v>
      </c>
      <c r="F519" s="304">
        <f ca="1" t="shared" si="14"/>
        <v>0</v>
      </c>
      <c r="G519" s="304">
        <f t="shared" si="15"/>
        <v>1</v>
      </c>
      <c r="H519" s="306" t="str">
        <f t="shared" si="16"/>
        <v>J117 </v>
      </c>
    </row>
    <row r="520" spans="5:8" ht="13.5">
      <c r="E520" s="305" t="s">
        <v>609</v>
      </c>
      <c r="F520" s="304">
        <f ca="1" t="shared" si="14"/>
        <v>0</v>
      </c>
      <c r="G520" s="304">
        <f t="shared" si="15"/>
        <v>1</v>
      </c>
      <c r="H520" s="306" t="str">
        <f t="shared" si="16"/>
        <v>B118 </v>
      </c>
    </row>
    <row r="521" spans="5:8" ht="13.5">
      <c r="E521" s="305" t="s">
        <v>610</v>
      </c>
      <c r="F521" s="304">
        <f ca="1" t="shared" si="14"/>
        <v>0</v>
      </c>
      <c r="G521" s="304">
        <f t="shared" si="15"/>
        <v>1</v>
      </c>
      <c r="H521" s="306" t="str">
        <f t="shared" si="16"/>
        <v>J118 </v>
      </c>
    </row>
    <row r="522" spans="5:8" ht="13.5">
      <c r="E522" s="305" t="s">
        <v>611</v>
      </c>
      <c r="F522" s="304">
        <f ca="1" t="shared" si="14"/>
        <v>0</v>
      </c>
      <c r="G522" s="304">
        <f t="shared" si="15"/>
        <v>1</v>
      </c>
      <c r="H522" s="306" t="str">
        <f t="shared" si="16"/>
        <v>C121 </v>
      </c>
    </row>
    <row r="523" spans="5:8" ht="13.5">
      <c r="E523" s="305" t="s">
        <v>612</v>
      </c>
      <c r="F523" s="304">
        <f ca="1" t="shared" si="14"/>
        <v>0</v>
      </c>
      <c r="G523" s="304">
        <f t="shared" si="15"/>
        <v>1</v>
      </c>
      <c r="H523" s="306" t="str">
        <f t="shared" si="16"/>
        <v>C122 </v>
      </c>
    </row>
    <row r="524" spans="5:8" ht="13.5">
      <c r="E524" s="305" t="s">
        <v>613</v>
      </c>
      <c r="F524" s="304">
        <f ca="1" t="shared" si="14"/>
        <v>0</v>
      </c>
      <c r="G524" s="304">
        <f t="shared" si="15"/>
        <v>1</v>
      </c>
      <c r="H524" s="306" t="str">
        <f t="shared" si="16"/>
        <v>C123 </v>
      </c>
    </row>
    <row r="525" spans="5:8" ht="13.5">
      <c r="E525" s="305" t="s">
        <v>614</v>
      </c>
      <c r="F525" s="304">
        <f ca="1" t="shared" si="14"/>
        <v>0</v>
      </c>
      <c r="G525" s="304">
        <f t="shared" si="15"/>
        <v>1</v>
      </c>
      <c r="H525" s="306" t="str">
        <f t="shared" si="16"/>
        <v>C124 </v>
      </c>
    </row>
    <row r="526" spans="5:8" ht="13.5">
      <c r="E526" s="305" t="s">
        <v>615</v>
      </c>
      <c r="F526" s="304">
        <f ca="1" t="shared" si="14"/>
        <v>0</v>
      </c>
      <c r="G526" s="304">
        <f t="shared" si="15"/>
        <v>1</v>
      </c>
      <c r="H526" s="306" t="str">
        <f t="shared" si="16"/>
        <v>E138 </v>
      </c>
    </row>
    <row r="527" spans="5:8" ht="13.5">
      <c r="E527" s="305" t="s">
        <v>616</v>
      </c>
      <c r="F527" s="304">
        <f ca="1" t="shared" si="14"/>
        <v>0</v>
      </c>
      <c r="G527" s="304">
        <f t="shared" si="15"/>
        <v>1</v>
      </c>
      <c r="H527" s="306" t="str">
        <f t="shared" si="16"/>
        <v>F138 </v>
      </c>
    </row>
    <row r="528" spans="5:8" ht="13.5">
      <c r="E528" s="305" t="s">
        <v>617</v>
      </c>
      <c r="F528" s="304">
        <f ca="1" t="shared" si="14"/>
        <v>0</v>
      </c>
      <c r="G528" s="304">
        <f t="shared" si="15"/>
        <v>1</v>
      </c>
      <c r="H528" s="306" t="str">
        <f t="shared" si="16"/>
        <v>G138 </v>
      </c>
    </row>
    <row r="529" spans="5:8" ht="13.5">
      <c r="E529" s="305" t="s">
        <v>618</v>
      </c>
      <c r="F529" s="304">
        <f ca="1" t="shared" si="14"/>
        <v>0</v>
      </c>
      <c r="G529" s="304">
        <f t="shared" si="15"/>
        <v>1</v>
      </c>
      <c r="H529" s="306" t="str">
        <f t="shared" si="16"/>
        <v>E139 </v>
      </c>
    </row>
    <row r="530" spans="5:8" ht="13.5">
      <c r="E530" s="305" t="s">
        <v>619</v>
      </c>
      <c r="F530" s="304">
        <f ca="1" t="shared" si="14"/>
        <v>0</v>
      </c>
      <c r="G530" s="304">
        <f t="shared" si="15"/>
        <v>1</v>
      </c>
      <c r="H530" s="306" t="str">
        <f t="shared" si="16"/>
        <v>F139 </v>
      </c>
    </row>
    <row r="531" spans="5:8" ht="13.5">
      <c r="E531" s="305" t="s">
        <v>620</v>
      </c>
      <c r="F531" s="304">
        <f ca="1" t="shared" si="14"/>
        <v>0</v>
      </c>
      <c r="G531" s="304">
        <f t="shared" si="15"/>
        <v>1</v>
      </c>
      <c r="H531" s="306" t="str">
        <f t="shared" si="16"/>
        <v>G139 </v>
      </c>
    </row>
    <row r="532" spans="5:8" ht="13.5">
      <c r="E532" s="305" t="s">
        <v>621</v>
      </c>
      <c r="F532" s="304">
        <f ca="1" t="shared" si="14"/>
        <v>0</v>
      </c>
      <c r="G532" s="304">
        <f t="shared" si="15"/>
        <v>1</v>
      </c>
      <c r="H532" s="306" t="str">
        <f t="shared" si="16"/>
        <v>E140 </v>
      </c>
    </row>
    <row r="533" spans="5:8" ht="13.5">
      <c r="E533" s="305" t="s">
        <v>622</v>
      </c>
      <c r="F533" s="304">
        <f ca="1" t="shared" si="14"/>
        <v>0</v>
      </c>
      <c r="G533" s="304">
        <f t="shared" si="15"/>
        <v>1</v>
      </c>
      <c r="H533" s="306" t="str">
        <f t="shared" si="16"/>
        <v>F140 </v>
      </c>
    </row>
    <row r="534" spans="5:8" ht="13.5">
      <c r="E534" s="305" t="s">
        <v>623</v>
      </c>
      <c r="F534" s="304">
        <f ca="1" t="shared" si="14"/>
        <v>0</v>
      </c>
      <c r="G534" s="304">
        <f t="shared" si="15"/>
        <v>1</v>
      </c>
      <c r="H534" s="306" t="str">
        <f t="shared" si="16"/>
        <v>G140 </v>
      </c>
    </row>
    <row r="535" spans="5:8" ht="13.5">
      <c r="E535" s="305" t="s">
        <v>624</v>
      </c>
      <c r="F535" s="304">
        <f ca="1" t="shared" si="14"/>
        <v>0</v>
      </c>
      <c r="G535" s="304">
        <f t="shared" si="15"/>
        <v>1</v>
      </c>
      <c r="H535" s="306" t="str">
        <f t="shared" si="16"/>
        <v>E141 </v>
      </c>
    </row>
    <row r="536" spans="5:8" ht="13.5">
      <c r="E536" s="305" t="s">
        <v>625</v>
      </c>
      <c r="F536" s="304">
        <f ca="1" t="shared" si="14"/>
        <v>0</v>
      </c>
      <c r="G536" s="304">
        <f t="shared" si="15"/>
        <v>1</v>
      </c>
      <c r="H536" s="306" t="str">
        <f t="shared" si="16"/>
        <v>F141 </v>
      </c>
    </row>
    <row r="537" spans="5:8" ht="13.5">
      <c r="E537" s="305" t="s">
        <v>626</v>
      </c>
      <c r="F537" s="304">
        <f ca="1" t="shared" si="14"/>
        <v>0</v>
      </c>
      <c r="G537" s="304">
        <f t="shared" si="15"/>
        <v>1</v>
      </c>
      <c r="H537" s="306" t="str">
        <f t="shared" si="16"/>
        <v>G141 </v>
      </c>
    </row>
    <row r="538" spans="5:8" ht="13.5">
      <c r="E538" s="305" t="s">
        <v>627</v>
      </c>
      <c r="F538" s="304">
        <f ca="1" t="shared" si="14"/>
        <v>0</v>
      </c>
      <c r="G538" s="304">
        <f t="shared" si="15"/>
        <v>1</v>
      </c>
      <c r="H538" s="306" t="str">
        <f t="shared" si="16"/>
        <v>E142 </v>
      </c>
    </row>
    <row r="539" spans="5:8" ht="13.5">
      <c r="E539" s="305" t="s">
        <v>628</v>
      </c>
      <c r="F539" s="304">
        <f ca="1" t="shared" si="14"/>
        <v>0</v>
      </c>
      <c r="G539" s="304">
        <f t="shared" si="15"/>
        <v>1</v>
      </c>
      <c r="H539" s="306" t="str">
        <f t="shared" si="16"/>
        <v>F142 </v>
      </c>
    </row>
    <row r="540" spans="5:8" ht="13.5">
      <c r="E540" s="305" t="s">
        <v>629</v>
      </c>
      <c r="F540" s="304">
        <f ca="1" t="shared" si="14"/>
        <v>0</v>
      </c>
      <c r="G540" s="304">
        <f t="shared" si="15"/>
        <v>1</v>
      </c>
      <c r="H540" s="306" t="str">
        <f t="shared" si="16"/>
        <v>G142 </v>
      </c>
    </row>
    <row r="541" spans="5:8" ht="13.5">
      <c r="E541" s="305" t="s">
        <v>630</v>
      </c>
      <c r="F541" s="304">
        <f ca="1" t="shared" si="14"/>
        <v>0</v>
      </c>
      <c r="G541" s="304">
        <f t="shared" si="15"/>
        <v>1</v>
      </c>
      <c r="H541" s="306" t="str">
        <f t="shared" si="16"/>
        <v>E143 </v>
      </c>
    </row>
    <row r="542" spans="5:8" ht="13.5">
      <c r="E542" s="305" t="s">
        <v>631</v>
      </c>
      <c r="F542" s="304">
        <f ca="1" t="shared" si="14"/>
        <v>0</v>
      </c>
      <c r="G542" s="304">
        <f t="shared" si="15"/>
        <v>1</v>
      </c>
      <c r="H542" s="306" t="str">
        <f t="shared" si="16"/>
        <v>F143 </v>
      </c>
    </row>
    <row r="543" spans="5:8" ht="13.5">
      <c r="E543" s="305" t="s">
        <v>632</v>
      </c>
      <c r="F543" s="304">
        <f ca="1" t="shared" si="14"/>
        <v>0</v>
      </c>
      <c r="G543" s="304">
        <f t="shared" si="15"/>
        <v>1</v>
      </c>
      <c r="H543" s="306" t="str">
        <f t="shared" si="16"/>
        <v>G143 </v>
      </c>
    </row>
    <row r="544" spans="5:8" ht="13.5">
      <c r="E544" s="305" t="s">
        <v>633</v>
      </c>
      <c r="F544" s="304">
        <f ca="1" t="shared" si="14"/>
        <v>0</v>
      </c>
      <c r="G544" s="304">
        <f t="shared" si="15"/>
        <v>1</v>
      </c>
      <c r="H544" s="306" t="str">
        <f t="shared" si="16"/>
        <v>E144 </v>
      </c>
    </row>
    <row r="545" spans="5:8" ht="13.5">
      <c r="E545" s="305" t="s">
        <v>634</v>
      </c>
      <c r="F545" s="304">
        <f ca="1" t="shared" si="14"/>
        <v>0</v>
      </c>
      <c r="G545" s="304">
        <f t="shared" si="15"/>
        <v>1</v>
      </c>
      <c r="H545" s="306" t="str">
        <f t="shared" si="16"/>
        <v>F144 </v>
      </c>
    </row>
    <row r="546" spans="5:8" ht="13.5">
      <c r="E546" s="305" t="s">
        <v>635</v>
      </c>
      <c r="F546" s="304">
        <f ca="1" t="shared" si="14"/>
        <v>0</v>
      </c>
      <c r="G546" s="304">
        <f t="shared" si="15"/>
        <v>1</v>
      </c>
      <c r="H546" s="306" t="str">
        <f t="shared" si="16"/>
        <v>G144 </v>
      </c>
    </row>
    <row r="547" spans="5:8" ht="13.5">
      <c r="E547" s="305" t="s">
        <v>636</v>
      </c>
      <c r="F547" s="304">
        <f ca="1" t="shared" si="14"/>
        <v>0</v>
      </c>
      <c r="G547" s="304">
        <f t="shared" si="15"/>
        <v>1</v>
      </c>
      <c r="H547" s="306" t="str">
        <f t="shared" si="16"/>
        <v>D148 </v>
      </c>
    </row>
    <row r="548" spans="5:8" ht="13.5">
      <c r="E548" s="305" t="s">
        <v>637</v>
      </c>
      <c r="F548" s="304">
        <f ca="1" t="shared" si="14"/>
        <v>0</v>
      </c>
      <c r="G548" s="304">
        <f t="shared" si="15"/>
        <v>1</v>
      </c>
      <c r="H548" s="306" t="str">
        <f t="shared" si="16"/>
        <v>D151 </v>
      </c>
    </row>
    <row r="549" spans="5:8" ht="13.5">
      <c r="E549" s="305" t="s">
        <v>638</v>
      </c>
      <c r="F549" s="304">
        <f ca="1" t="shared" si="14"/>
        <v>0</v>
      </c>
      <c r="G549" s="304">
        <f t="shared" si="15"/>
        <v>1</v>
      </c>
      <c r="H549" s="306" t="str">
        <f t="shared" si="16"/>
        <v>D152 </v>
      </c>
    </row>
    <row r="550" spans="5:8" ht="13.5">
      <c r="E550" s="305" t="s">
        <v>639</v>
      </c>
      <c r="F550" s="304">
        <f ca="1" t="shared" si="14"/>
        <v>0</v>
      </c>
      <c r="G550" s="304">
        <f t="shared" si="15"/>
        <v>1</v>
      </c>
      <c r="H550" s="306" t="str">
        <f t="shared" si="16"/>
        <v>D153 </v>
      </c>
    </row>
    <row r="551" spans="5:8" ht="13.5">
      <c r="E551" s="305" t="s">
        <v>640</v>
      </c>
      <c r="F551" s="304">
        <f ca="1" t="shared" si="14"/>
        <v>0</v>
      </c>
      <c r="G551" s="304">
        <f t="shared" si="15"/>
        <v>1</v>
      </c>
      <c r="H551" s="306" t="str">
        <f t="shared" si="16"/>
        <v>D154 </v>
      </c>
    </row>
    <row r="552" spans="5:8" ht="13.5">
      <c r="E552" s="305" t="s">
        <v>641</v>
      </c>
      <c r="F552" s="304">
        <f ca="1" t="shared" si="14"/>
        <v>0</v>
      </c>
      <c r="G552" s="304">
        <f t="shared" si="15"/>
        <v>1</v>
      </c>
      <c r="H552" s="306" t="str">
        <f t="shared" si="16"/>
        <v>B158 </v>
      </c>
    </row>
    <row r="553" spans="5:8" ht="13.5">
      <c r="E553" s="305" t="s">
        <v>642</v>
      </c>
      <c r="F553" s="304">
        <f ca="1" t="shared" si="14"/>
        <v>0</v>
      </c>
      <c r="G553" s="304">
        <f t="shared" si="15"/>
        <v>1</v>
      </c>
      <c r="H553" s="306" t="str">
        <f t="shared" si="16"/>
        <v>C158 </v>
      </c>
    </row>
    <row r="554" spans="5:8" ht="13.5">
      <c r="E554" s="305" t="s">
        <v>643</v>
      </c>
      <c r="F554" s="304">
        <f ca="1" t="shared" si="14"/>
        <v>0</v>
      </c>
      <c r="G554" s="304">
        <f t="shared" si="15"/>
        <v>1</v>
      </c>
      <c r="H554" s="306" t="str">
        <f t="shared" si="16"/>
        <v>D158 </v>
      </c>
    </row>
    <row r="555" spans="5:8" ht="13.5">
      <c r="E555" s="305" t="s">
        <v>644</v>
      </c>
      <c r="F555" s="304">
        <f ca="1" t="shared" si="14"/>
        <v>0</v>
      </c>
      <c r="G555" s="304">
        <f t="shared" si="15"/>
        <v>1</v>
      </c>
      <c r="H555" s="306" t="str">
        <f t="shared" si="16"/>
        <v>E158 </v>
      </c>
    </row>
    <row r="556" spans="5:8" ht="13.5">
      <c r="E556" s="305" t="s">
        <v>645</v>
      </c>
      <c r="F556" s="304">
        <f ca="1" t="shared" si="14"/>
        <v>0</v>
      </c>
      <c r="G556" s="304">
        <f t="shared" si="15"/>
        <v>1</v>
      </c>
      <c r="H556" s="306" t="str">
        <f t="shared" si="16"/>
        <v>F158 </v>
      </c>
    </row>
    <row r="557" spans="5:8" ht="13.5">
      <c r="E557" s="305" t="s">
        <v>646</v>
      </c>
      <c r="F557" s="304">
        <f ca="1" t="shared" si="14"/>
        <v>0</v>
      </c>
      <c r="G557" s="304">
        <f t="shared" si="15"/>
        <v>1</v>
      </c>
      <c r="H557" s="306" t="str">
        <f t="shared" si="16"/>
        <v>G158 </v>
      </c>
    </row>
    <row r="558" spans="5:8" ht="13.5">
      <c r="E558" s="305" t="s">
        <v>647</v>
      </c>
      <c r="F558" s="304">
        <f ca="1" t="shared" si="14"/>
        <v>0</v>
      </c>
      <c r="G558" s="304">
        <f t="shared" si="15"/>
        <v>1</v>
      </c>
      <c r="H558" s="306" t="str">
        <f t="shared" si="16"/>
        <v>H158 </v>
      </c>
    </row>
    <row r="559" spans="5:8" ht="13.5">
      <c r="E559" s="305" t="s">
        <v>648</v>
      </c>
      <c r="F559" s="304">
        <f ca="1" t="shared" si="14"/>
        <v>0</v>
      </c>
      <c r="G559" s="304">
        <f t="shared" si="15"/>
        <v>1</v>
      </c>
      <c r="H559" s="306" t="str">
        <f t="shared" si="16"/>
        <v>I158 </v>
      </c>
    </row>
    <row r="560" spans="5:8" ht="13.5">
      <c r="E560" s="305" t="s">
        <v>649</v>
      </c>
      <c r="F560" s="304">
        <f ca="1" t="shared" si="14"/>
        <v>0</v>
      </c>
      <c r="G560" s="304">
        <f t="shared" si="15"/>
        <v>1</v>
      </c>
      <c r="H560" s="306" t="str">
        <f t="shared" si="16"/>
        <v>J158 </v>
      </c>
    </row>
    <row r="561" spans="5:8" ht="13.5">
      <c r="E561" s="305" t="s">
        <v>650</v>
      </c>
      <c r="F561" s="304">
        <f ca="1" t="shared" si="14"/>
        <v>0</v>
      </c>
      <c r="G561" s="304">
        <f t="shared" si="15"/>
        <v>1</v>
      </c>
      <c r="H561" s="306" t="str">
        <f t="shared" si="16"/>
        <v>B160 </v>
      </c>
    </row>
    <row r="562" spans="5:8" ht="13.5">
      <c r="E562" s="305" t="s">
        <v>651</v>
      </c>
      <c r="F562" s="304">
        <f ca="1" t="shared" si="14"/>
        <v>0</v>
      </c>
      <c r="G562" s="304">
        <f t="shared" si="15"/>
        <v>1</v>
      </c>
      <c r="H562" s="306" t="str">
        <f t="shared" si="16"/>
        <v>C160 </v>
      </c>
    </row>
    <row r="563" spans="5:8" ht="13.5">
      <c r="E563" s="305" t="s">
        <v>652</v>
      </c>
      <c r="F563" s="304">
        <f ca="1" t="shared" si="14"/>
        <v>0</v>
      </c>
      <c r="G563" s="304">
        <f t="shared" si="15"/>
        <v>1</v>
      </c>
      <c r="H563" s="306" t="str">
        <f t="shared" si="16"/>
        <v>D160 </v>
      </c>
    </row>
    <row r="564" spans="5:8" ht="13.5">
      <c r="E564" s="305" t="s">
        <v>721</v>
      </c>
      <c r="F564" s="304">
        <f ca="1" t="shared" si="14"/>
        <v>0</v>
      </c>
      <c r="G564" s="304">
        <f t="shared" si="15"/>
        <v>1</v>
      </c>
      <c r="H564" s="306" t="str">
        <f t="shared" si="16"/>
        <v>E160 </v>
      </c>
    </row>
    <row r="565" spans="5:8" ht="13.5">
      <c r="E565" s="305" t="s">
        <v>653</v>
      </c>
      <c r="F565" s="304">
        <f ca="1" t="shared" si="14"/>
        <v>0</v>
      </c>
      <c r="G565" s="304">
        <f t="shared" si="15"/>
        <v>1</v>
      </c>
      <c r="H565" s="306" t="str">
        <f t="shared" si="16"/>
        <v>D168 </v>
      </c>
    </row>
    <row r="566" spans="5:8" ht="13.5">
      <c r="E566" s="305" t="s">
        <v>654</v>
      </c>
      <c r="F566" s="304">
        <f ca="1" t="shared" si="14"/>
        <v>0</v>
      </c>
      <c r="G566" s="304">
        <f t="shared" si="15"/>
        <v>1</v>
      </c>
      <c r="H566" s="306" t="str">
        <f t="shared" si="16"/>
        <v>E168 </v>
      </c>
    </row>
    <row r="567" spans="5:8" ht="13.5">
      <c r="E567" s="305" t="s">
        <v>655</v>
      </c>
      <c r="F567" s="304">
        <f aca="true" ca="1" t="shared" si="17" ref="F567:F630">LEN(INDIRECT(E567))</f>
        <v>0</v>
      </c>
      <c r="G567" s="304">
        <f aca="true" t="shared" si="18" ref="G567:G630">IF(F567=0,1,0)</f>
        <v>1</v>
      </c>
      <c r="H567" s="306" t="str">
        <f aca="true" t="shared" si="19" ref="H567:H630">IF(F567=0,E567&amp;" ","")</f>
        <v>F168 </v>
      </c>
    </row>
    <row r="568" spans="5:8" ht="13.5">
      <c r="E568" s="305" t="s">
        <v>656</v>
      </c>
      <c r="F568" s="304">
        <f ca="1" t="shared" si="17"/>
        <v>0</v>
      </c>
      <c r="G568" s="304">
        <f t="shared" si="18"/>
        <v>1</v>
      </c>
      <c r="H568" s="306" t="str">
        <f t="shared" si="19"/>
        <v>G168 </v>
      </c>
    </row>
    <row r="569" spans="5:8" ht="13.5">
      <c r="E569" s="305" t="s">
        <v>657</v>
      </c>
      <c r="F569" s="304">
        <f ca="1" t="shared" si="17"/>
        <v>0</v>
      </c>
      <c r="G569" s="304">
        <f t="shared" si="18"/>
        <v>1</v>
      </c>
      <c r="H569" s="306" t="str">
        <f t="shared" si="19"/>
        <v>H168 </v>
      </c>
    </row>
    <row r="570" spans="5:8" ht="13.5">
      <c r="E570" s="305" t="s">
        <v>658</v>
      </c>
      <c r="F570" s="304">
        <f ca="1" t="shared" si="17"/>
        <v>0</v>
      </c>
      <c r="G570" s="304">
        <f t="shared" si="18"/>
        <v>1</v>
      </c>
      <c r="H570" s="306" t="str">
        <f t="shared" si="19"/>
        <v>I168 </v>
      </c>
    </row>
    <row r="571" spans="5:8" ht="13.5">
      <c r="E571" s="305" t="s">
        <v>659</v>
      </c>
      <c r="F571" s="304">
        <f ca="1" t="shared" si="17"/>
        <v>0</v>
      </c>
      <c r="G571" s="304">
        <f t="shared" si="18"/>
        <v>1</v>
      </c>
      <c r="H571" s="306" t="str">
        <f t="shared" si="19"/>
        <v>C169 </v>
      </c>
    </row>
    <row r="572" spans="5:8" ht="13.5">
      <c r="E572" s="305" t="s">
        <v>660</v>
      </c>
      <c r="F572" s="304">
        <f ca="1" t="shared" si="17"/>
        <v>0</v>
      </c>
      <c r="G572" s="304">
        <f t="shared" si="18"/>
        <v>1</v>
      </c>
      <c r="H572" s="306" t="str">
        <f t="shared" si="19"/>
        <v>C170 </v>
      </c>
    </row>
    <row r="573" spans="5:8" ht="13.5">
      <c r="E573" s="305" t="s">
        <v>661</v>
      </c>
      <c r="F573" s="304">
        <f ca="1" t="shared" si="17"/>
        <v>0</v>
      </c>
      <c r="G573" s="304">
        <f t="shared" si="18"/>
        <v>1</v>
      </c>
      <c r="H573" s="306" t="str">
        <f t="shared" si="19"/>
        <v>C171 </v>
      </c>
    </row>
    <row r="574" spans="5:8" ht="13.5">
      <c r="E574" s="305" t="s">
        <v>662</v>
      </c>
      <c r="F574" s="304">
        <f ca="1" t="shared" si="17"/>
        <v>0</v>
      </c>
      <c r="G574" s="304">
        <f t="shared" si="18"/>
        <v>1</v>
      </c>
      <c r="H574" s="306" t="str">
        <f t="shared" si="19"/>
        <v>D172 </v>
      </c>
    </row>
    <row r="575" spans="5:8" ht="13.5">
      <c r="E575" s="305" t="s">
        <v>663</v>
      </c>
      <c r="F575" s="304">
        <f ca="1" t="shared" si="17"/>
        <v>0</v>
      </c>
      <c r="G575" s="304">
        <f t="shared" si="18"/>
        <v>1</v>
      </c>
      <c r="H575" s="306" t="str">
        <f t="shared" si="19"/>
        <v>E172 </v>
      </c>
    </row>
    <row r="576" spans="5:8" ht="13.5">
      <c r="E576" s="305" t="s">
        <v>664</v>
      </c>
      <c r="F576" s="304">
        <f ca="1" t="shared" si="17"/>
        <v>0</v>
      </c>
      <c r="G576" s="304">
        <f t="shared" si="18"/>
        <v>1</v>
      </c>
      <c r="H576" s="306" t="str">
        <f t="shared" si="19"/>
        <v>F172 </v>
      </c>
    </row>
    <row r="577" spans="5:8" ht="13.5">
      <c r="E577" s="305" t="s">
        <v>665</v>
      </c>
      <c r="F577" s="304">
        <f ca="1" t="shared" si="17"/>
        <v>0</v>
      </c>
      <c r="G577" s="304">
        <f t="shared" si="18"/>
        <v>1</v>
      </c>
      <c r="H577" s="306" t="str">
        <f t="shared" si="19"/>
        <v>G172 </v>
      </c>
    </row>
    <row r="578" spans="5:8" ht="13.5">
      <c r="E578" s="305" t="s">
        <v>666</v>
      </c>
      <c r="F578" s="304">
        <f ca="1" t="shared" si="17"/>
        <v>0</v>
      </c>
      <c r="G578" s="304">
        <f t="shared" si="18"/>
        <v>1</v>
      </c>
      <c r="H578" s="306" t="str">
        <f t="shared" si="19"/>
        <v>H172 </v>
      </c>
    </row>
    <row r="579" spans="5:8" ht="13.5">
      <c r="E579" s="305" t="s">
        <v>667</v>
      </c>
      <c r="F579" s="304">
        <f ca="1" t="shared" si="17"/>
        <v>0</v>
      </c>
      <c r="G579" s="304">
        <f t="shared" si="18"/>
        <v>1</v>
      </c>
      <c r="H579" s="306" t="str">
        <f t="shared" si="19"/>
        <v>I172 </v>
      </c>
    </row>
    <row r="580" spans="5:8" ht="13.5">
      <c r="E580" s="305" t="s">
        <v>668</v>
      </c>
      <c r="F580" s="304">
        <f ca="1" t="shared" si="17"/>
        <v>0</v>
      </c>
      <c r="G580" s="304">
        <f t="shared" si="18"/>
        <v>1</v>
      </c>
      <c r="H580" s="306" t="str">
        <f t="shared" si="19"/>
        <v>J172 </v>
      </c>
    </row>
    <row r="581" spans="5:8" ht="13.5">
      <c r="E581" s="305" t="s">
        <v>669</v>
      </c>
      <c r="F581" s="304">
        <f ca="1" t="shared" si="17"/>
        <v>0</v>
      </c>
      <c r="G581" s="304">
        <f t="shared" si="18"/>
        <v>1</v>
      </c>
      <c r="H581" s="306" t="str">
        <f t="shared" si="19"/>
        <v>C173 </v>
      </c>
    </row>
    <row r="582" spans="5:8" ht="13.5">
      <c r="E582" s="305" t="s">
        <v>670</v>
      </c>
      <c r="F582" s="304">
        <f ca="1" t="shared" si="17"/>
        <v>0</v>
      </c>
      <c r="G582" s="304">
        <f t="shared" si="18"/>
        <v>1</v>
      </c>
      <c r="H582" s="306" t="str">
        <f t="shared" si="19"/>
        <v>C174 </v>
      </c>
    </row>
    <row r="583" spans="5:8" ht="13.5">
      <c r="E583" s="305" t="s">
        <v>671</v>
      </c>
      <c r="F583" s="304">
        <f ca="1" t="shared" si="17"/>
        <v>0</v>
      </c>
      <c r="G583" s="304">
        <f t="shared" si="18"/>
        <v>1</v>
      </c>
      <c r="H583" s="306" t="str">
        <f t="shared" si="19"/>
        <v>C175 </v>
      </c>
    </row>
    <row r="584" spans="5:8" ht="13.5">
      <c r="E584" s="305" t="s">
        <v>672</v>
      </c>
      <c r="F584" s="304">
        <f ca="1" t="shared" si="17"/>
        <v>0</v>
      </c>
      <c r="G584" s="304">
        <f t="shared" si="18"/>
        <v>1</v>
      </c>
      <c r="H584" s="306" t="str">
        <f t="shared" si="19"/>
        <v>C176 </v>
      </c>
    </row>
    <row r="585" spans="5:8" ht="13.5">
      <c r="E585" s="305" t="s">
        <v>673</v>
      </c>
      <c r="F585" s="304">
        <f ca="1" t="shared" si="17"/>
        <v>0</v>
      </c>
      <c r="G585" s="304">
        <f t="shared" si="18"/>
        <v>1</v>
      </c>
      <c r="H585" s="306" t="str">
        <f t="shared" si="19"/>
        <v>D176 </v>
      </c>
    </row>
    <row r="586" spans="5:8" ht="13.5">
      <c r="E586" s="305" t="s">
        <v>674</v>
      </c>
      <c r="F586" s="304">
        <f ca="1" t="shared" si="17"/>
        <v>0</v>
      </c>
      <c r="G586" s="304">
        <f t="shared" si="18"/>
        <v>1</v>
      </c>
      <c r="H586" s="306" t="str">
        <f t="shared" si="19"/>
        <v>E176 </v>
      </c>
    </row>
    <row r="587" spans="5:8" ht="13.5">
      <c r="E587" s="305" t="s">
        <v>675</v>
      </c>
      <c r="F587" s="304">
        <f ca="1" t="shared" si="17"/>
        <v>0</v>
      </c>
      <c r="G587" s="304">
        <f t="shared" si="18"/>
        <v>1</v>
      </c>
      <c r="H587" s="306" t="str">
        <f t="shared" si="19"/>
        <v>F176 </v>
      </c>
    </row>
    <row r="588" spans="5:8" ht="13.5">
      <c r="E588" s="305" t="s">
        <v>676</v>
      </c>
      <c r="F588" s="304">
        <f ca="1" t="shared" si="17"/>
        <v>0</v>
      </c>
      <c r="G588" s="304">
        <f t="shared" si="18"/>
        <v>1</v>
      </c>
      <c r="H588" s="306" t="str">
        <f t="shared" si="19"/>
        <v>G176 </v>
      </c>
    </row>
    <row r="589" spans="5:8" ht="13.5">
      <c r="E589" s="305" t="s">
        <v>677</v>
      </c>
      <c r="F589" s="304">
        <f ca="1" t="shared" si="17"/>
        <v>0</v>
      </c>
      <c r="G589" s="304">
        <f t="shared" si="18"/>
        <v>1</v>
      </c>
      <c r="H589" s="306" t="str">
        <f t="shared" si="19"/>
        <v>J176 </v>
      </c>
    </row>
    <row r="590" spans="5:8" ht="13.5">
      <c r="E590" s="305" t="s">
        <v>678</v>
      </c>
      <c r="F590" s="304">
        <f ca="1" t="shared" si="17"/>
        <v>0</v>
      </c>
      <c r="G590" s="304">
        <f t="shared" si="18"/>
        <v>1</v>
      </c>
      <c r="H590" s="306" t="str">
        <f t="shared" si="19"/>
        <v>C177 </v>
      </c>
    </row>
    <row r="591" spans="5:8" ht="13.5">
      <c r="E591" s="305" t="s">
        <v>679</v>
      </c>
      <c r="F591" s="304">
        <f ca="1" t="shared" si="17"/>
        <v>0</v>
      </c>
      <c r="G591" s="304">
        <f t="shared" si="18"/>
        <v>1</v>
      </c>
      <c r="H591" s="306" t="str">
        <f t="shared" si="19"/>
        <v>D177 </v>
      </c>
    </row>
    <row r="592" spans="5:8" ht="13.5">
      <c r="E592" s="305" t="s">
        <v>680</v>
      </c>
      <c r="F592" s="304">
        <f ca="1" t="shared" si="17"/>
        <v>0</v>
      </c>
      <c r="G592" s="304">
        <f t="shared" si="18"/>
        <v>1</v>
      </c>
      <c r="H592" s="306" t="str">
        <f t="shared" si="19"/>
        <v>E177 </v>
      </c>
    </row>
    <row r="593" spans="5:8" ht="13.5">
      <c r="E593" s="305" t="s">
        <v>681</v>
      </c>
      <c r="F593" s="304">
        <f ca="1" t="shared" si="17"/>
        <v>0</v>
      </c>
      <c r="G593" s="304">
        <f t="shared" si="18"/>
        <v>1</v>
      </c>
      <c r="H593" s="306" t="str">
        <f t="shared" si="19"/>
        <v>F177 </v>
      </c>
    </row>
    <row r="594" spans="5:8" ht="13.5">
      <c r="E594" s="305" t="s">
        <v>682</v>
      </c>
      <c r="F594" s="304">
        <f ca="1" t="shared" si="17"/>
        <v>0</v>
      </c>
      <c r="G594" s="304">
        <f t="shared" si="18"/>
        <v>1</v>
      </c>
      <c r="H594" s="306" t="str">
        <f t="shared" si="19"/>
        <v>G177 </v>
      </c>
    </row>
    <row r="595" spans="5:8" ht="13.5">
      <c r="E595" s="305" t="s">
        <v>683</v>
      </c>
      <c r="F595" s="304">
        <f ca="1" t="shared" si="17"/>
        <v>0</v>
      </c>
      <c r="G595" s="304">
        <f t="shared" si="18"/>
        <v>1</v>
      </c>
      <c r="H595" s="306" t="str">
        <f t="shared" si="19"/>
        <v>J177 </v>
      </c>
    </row>
    <row r="596" spans="5:8" ht="13.5">
      <c r="E596" s="305" t="s">
        <v>684</v>
      </c>
      <c r="F596" s="304">
        <f ca="1" t="shared" si="17"/>
        <v>0</v>
      </c>
      <c r="G596" s="304">
        <f t="shared" si="18"/>
        <v>1</v>
      </c>
      <c r="H596" s="306" t="str">
        <f t="shared" si="19"/>
        <v>D181 </v>
      </c>
    </row>
    <row r="597" spans="5:8" ht="13.5">
      <c r="E597" s="305" t="s">
        <v>685</v>
      </c>
      <c r="F597" s="304">
        <f ca="1" t="shared" si="17"/>
        <v>0</v>
      </c>
      <c r="G597" s="304">
        <f t="shared" si="18"/>
        <v>1</v>
      </c>
      <c r="H597" s="306" t="str">
        <f t="shared" si="19"/>
        <v>D182 </v>
      </c>
    </row>
    <row r="598" spans="5:8" ht="13.5">
      <c r="E598" s="305" t="s">
        <v>686</v>
      </c>
      <c r="F598" s="304">
        <f ca="1" t="shared" si="17"/>
        <v>0</v>
      </c>
      <c r="G598" s="304">
        <f t="shared" si="18"/>
        <v>1</v>
      </c>
      <c r="H598" s="306" t="str">
        <f t="shared" si="19"/>
        <v>D183 </v>
      </c>
    </row>
    <row r="599" spans="5:8" ht="13.5">
      <c r="E599" s="305" t="s">
        <v>687</v>
      </c>
      <c r="F599" s="304">
        <f ca="1" t="shared" si="17"/>
        <v>0</v>
      </c>
      <c r="G599" s="304">
        <f t="shared" si="18"/>
        <v>1</v>
      </c>
      <c r="H599" s="306" t="str">
        <f t="shared" si="19"/>
        <v>B186 </v>
      </c>
    </row>
    <row r="600" spans="5:8" ht="13.5">
      <c r="E600" s="305" t="s">
        <v>688</v>
      </c>
      <c r="F600" s="304">
        <f ca="1" t="shared" si="17"/>
        <v>0</v>
      </c>
      <c r="G600" s="304">
        <f t="shared" si="18"/>
        <v>1</v>
      </c>
      <c r="H600" s="306" t="str">
        <f t="shared" si="19"/>
        <v>B187 </v>
      </c>
    </row>
    <row r="601" spans="5:8" ht="13.5">
      <c r="E601" s="305" t="s">
        <v>689</v>
      </c>
      <c r="F601" s="304">
        <f ca="1" t="shared" si="17"/>
        <v>0</v>
      </c>
      <c r="G601" s="304">
        <f t="shared" si="18"/>
        <v>1</v>
      </c>
      <c r="H601" s="306" t="str">
        <f t="shared" si="19"/>
        <v>B188 </v>
      </c>
    </row>
    <row r="602" spans="5:8" ht="13.5">
      <c r="E602" s="305" t="s">
        <v>690</v>
      </c>
      <c r="F602" s="304">
        <f ca="1" t="shared" si="17"/>
        <v>0</v>
      </c>
      <c r="G602" s="304">
        <f t="shared" si="18"/>
        <v>1</v>
      </c>
      <c r="H602" s="306" t="str">
        <f t="shared" si="19"/>
        <v>B192 </v>
      </c>
    </row>
    <row r="603" spans="5:8" ht="13.5">
      <c r="E603" s="305" t="s">
        <v>691</v>
      </c>
      <c r="F603" s="304">
        <f ca="1" t="shared" si="17"/>
        <v>0</v>
      </c>
      <c r="G603" s="304">
        <f t="shared" si="18"/>
        <v>1</v>
      </c>
      <c r="H603" s="306" t="str">
        <f t="shared" si="19"/>
        <v>F192 </v>
      </c>
    </row>
    <row r="604" spans="5:8" ht="13.5">
      <c r="E604" s="305" t="s">
        <v>692</v>
      </c>
      <c r="F604" s="304">
        <f ca="1" t="shared" si="17"/>
        <v>0</v>
      </c>
      <c r="G604" s="304">
        <f t="shared" si="18"/>
        <v>1</v>
      </c>
      <c r="H604" s="306" t="str">
        <f t="shared" si="19"/>
        <v>B193 </v>
      </c>
    </row>
    <row r="605" spans="5:8" ht="13.5">
      <c r="E605" s="305" t="s">
        <v>693</v>
      </c>
      <c r="F605" s="304">
        <f ca="1" t="shared" si="17"/>
        <v>0</v>
      </c>
      <c r="G605" s="304">
        <f t="shared" si="18"/>
        <v>1</v>
      </c>
      <c r="H605" s="306" t="str">
        <f t="shared" si="19"/>
        <v>F193 </v>
      </c>
    </row>
    <row r="606" spans="5:8" ht="13.5">
      <c r="E606" s="305" t="s">
        <v>694</v>
      </c>
      <c r="F606" s="304">
        <f ca="1" t="shared" si="17"/>
        <v>0</v>
      </c>
      <c r="G606" s="304">
        <f t="shared" si="18"/>
        <v>1</v>
      </c>
      <c r="H606" s="306" t="str">
        <f t="shared" si="19"/>
        <v>B194 </v>
      </c>
    </row>
    <row r="607" spans="5:8" ht="13.5">
      <c r="E607" s="305" t="s">
        <v>695</v>
      </c>
      <c r="F607" s="304">
        <f ca="1" t="shared" si="17"/>
        <v>0</v>
      </c>
      <c r="G607" s="304">
        <f t="shared" si="18"/>
        <v>1</v>
      </c>
      <c r="H607" s="306" t="str">
        <f t="shared" si="19"/>
        <v>E194 </v>
      </c>
    </row>
    <row r="608" spans="5:8" ht="13.5">
      <c r="E608" s="305" t="s">
        <v>696</v>
      </c>
      <c r="F608" s="304">
        <f ca="1" t="shared" si="17"/>
        <v>0</v>
      </c>
      <c r="G608" s="304">
        <f t="shared" si="18"/>
        <v>1</v>
      </c>
      <c r="H608" s="306" t="str">
        <f t="shared" si="19"/>
        <v>B195 </v>
      </c>
    </row>
    <row r="609" spans="5:8" ht="13.5">
      <c r="E609" s="305" t="s">
        <v>697</v>
      </c>
      <c r="F609" s="304">
        <f ca="1" t="shared" si="17"/>
        <v>0</v>
      </c>
      <c r="G609" s="304">
        <f t="shared" si="18"/>
        <v>1</v>
      </c>
      <c r="H609" s="306" t="str">
        <f t="shared" si="19"/>
        <v>B196 </v>
      </c>
    </row>
    <row r="610" spans="5:8" ht="13.5">
      <c r="E610" s="305" t="s">
        <v>698</v>
      </c>
      <c r="F610" s="304">
        <f ca="1" t="shared" si="17"/>
        <v>0</v>
      </c>
      <c r="G610" s="304">
        <f t="shared" si="18"/>
        <v>1</v>
      </c>
      <c r="H610" s="306" t="str">
        <f t="shared" si="19"/>
        <v>B197 </v>
      </c>
    </row>
    <row r="611" spans="5:8" ht="13.5">
      <c r="E611" s="305" t="s">
        <v>699</v>
      </c>
      <c r="F611" s="304">
        <f ca="1" t="shared" si="17"/>
        <v>0</v>
      </c>
      <c r="G611" s="304">
        <f t="shared" si="18"/>
        <v>1</v>
      </c>
      <c r="H611" s="306" t="str">
        <f t="shared" si="19"/>
        <v>B198 </v>
      </c>
    </row>
    <row r="612" spans="5:8" ht="13.5">
      <c r="E612" s="305" t="s">
        <v>700</v>
      </c>
      <c r="F612" s="304">
        <f ca="1" t="shared" si="17"/>
        <v>0</v>
      </c>
      <c r="G612" s="304">
        <f t="shared" si="18"/>
        <v>1</v>
      </c>
      <c r="H612" s="306" t="str">
        <f t="shared" si="19"/>
        <v>B199 </v>
      </c>
    </row>
    <row r="613" spans="5:8" ht="13.5">
      <c r="E613" s="305" t="s">
        <v>701</v>
      </c>
      <c r="F613" s="304">
        <f ca="1" t="shared" si="17"/>
        <v>0</v>
      </c>
      <c r="G613" s="304">
        <f t="shared" si="18"/>
        <v>1</v>
      </c>
      <c r="H613" s="306" t="str">
        <f t="shared" si="19"/>
        <v>B200 </v>
      </c>
    </row>
    <row r="614" spans="5:8" ht="13.5">
      <c r="E614" s="305" t="s">
        <v>702</v>
      </c>
      <c r="F614" s="304">
        <f ca="1" t="shared" si="17"/>
        <v>0</v>
      </c>
      <c r="G614" s="304">
        <f t="shared" si="18"/>
        <v>1</v>
      </c>
      <c r="H614" s="306" t="str">
        <f t="shared" si="19"/>
        <v>B201 </v>
      </c>
    </row>
    <row r="615" spans="5:8" ht="13.5">
      <c r="E615" s="305" t="s">
        <v>703</v>
      </c>
      <c r="F615" s="304">
        <f ca="1" t="shared" si="17"/>
        <v>0</v>
      </c>
      <c r="G615" s="304">
        <f t="shared" si="18"/>
        <v>1</v>
      </c>
      <c r="H615" s="306" t="str">
        <f t="shared" si="19"/>
        <v>B202 </v>
      </c>
    </row>
    <row r="616" spans="5:8" ht="13.5">
      <c r="E616" s="305" t="s">
        <v>704</v>
      </c>
      <c r="F616" s="304">
        <f ca="1" t="shared" si="17"/>
        <v>0</v>
      </c>
      <c r="G616" s="304">
        <f t="shared" si="18"/>
        <v>1</v>
      </c>
      <c r="H616" s="306" t="str">
        <f t="shared" si="19"/>
        <v>B203 </v>
      </c>
    </row>
    <row r="617" spans="5:8" ht="13.5">
      <c r="E617" s="305" t="s">
        <v>705</v>
      </c>
      <c r="F617" s="304">
        <f ca="1" t="shared" si="17"/>
        <v>0</v>
      </c>
      <c r="G617" s="304">
        <f t="shared" si="18"/>
        <v>1</v>
      </c>
      <c r="H617" s="306" t="str">
        <f t="shared" si="19"/>
        <v>B204 </v>
      </c>
    </row>
    <row r="618" spans="5:8" ht="13.5">
      <c r="E618" s="305" t="s">
        <v>706</v>
      </c>
      <c r="F618" s="304">
        <f ca="1" t="shared" si="17"/>
        <v>0</v>
      </c>
      <c r="G618" s="304">
        <f t="shared" si="18"/>
        <v>1</v>
      </c>
      <c r="H618" s="306" t="str">
        <f t="shared" si="19"/>
        <v>C209 </v>
      </c>
    </row>
    <row r="619" spans="5:8" ht="13.5">
      <c r="E619" s="305" t="s">
        <v>707</v>
      </c>
      <c r="F619" s="304">
        <f ca="1" t="shared" si="17"/>
        <v>0</v>
      </c>
      <c r="G619" s="304">
        <f t="shared" si="18"/>
        <v>1</v>
      </c>
      <c r="H619" s="306" t="str">
        <f t="shared" si="19"/>
        <v>D209 </v>
      </c>
    </row>
    <row r="620" spans="5:8" ht="13.5">
      <c r="E620" s="305" t="s">
        <v>708</v>
      </c>
      <c r="F620" s="304">
        <f ca="1" t="shared" si="17"/>
        <v>0</v>
      </c>
      <c r="G620" s="304">
        <f t="shared" si="18"/>
        <v>1</v>
      </c>
      <c r="H620" s="306" t="str">
        <f t="shared" si="19"/>
        <v>C210 </v>
      </c>
    </row>
    <row r="621" spans="5:8" ht="13.5">
      <c r="E621" s="305" t="s">
        <v>709</v>
      </c>
      <c r="F621" s="304">
        <f ca="1" t="shared" si="17"/>
        <v>0</v>
      </c>
      <c r="G621" s="304">
        <f t="shared" si="18"/>
        <v>1</v>
      </c>
      <c r="H621" s="306" t="str">
        <f t="shared" si="19"/>
        <v>D210 </v>
      </c>
    </row>
    <row r="622" spans="5:8" ht="13.5">
      <c r="E622" s="305" t="s">
        <v>710</v>
      </c>
      <c r="F622" s="304">
        <f ca="1" t="shared" si="17"/>
        <v>0</v>
      </c>
      <c r="G622" s="304">
        <f t="shared" si="18"/>
        <v>1</v>
      </c>
      <c r="H622" s="306" t="str">
        <f t="shared" si="19"/>
        <v>B211 </v>
      </c>
    </row>
    <row r="623" spans="5:8" ht="13.5">
      <c r="E623" s="305" t="s">
        <v>711</v>
      </c>
      <c r="F623" s="304">
        <f ca="1" t="shared" si="17"/>
        <v>0</v>
      </c>
      <c r="G623" s="304">
        <f t="shared" si="18"/>
        <v>1</v>
      </c>
      <c r="H623" s="306" t="str">
        <f t="shared" si="19"/>
        <v>C211 </v>
      </c>
    </row>
    <row r="624" spans="5:8" ht="13.5">
      <c r="E624" s="305" t="s">
        <v>712</v>
      </c>
      <c r="F624" s="304">
        <f ca="1" t="shared" si="17"/>
        <v>0</v>
      </c>
      <c r="G624" s="304">
        <f t="shared" si="18"/>
        <v>1</v>
      </c>
      <c r="H624" s="306" t="str">
        <f t="shared" si="19"/>
        <v>C212 </v>
      </c>
    </row>
    <row r="625" spans="5:8" ht="13.5">
      <c r="E625" s="305" t="s">
        <v>713</v>
      </c>
      <c r="F625" s="304">
        <f ca="1" t="shared" si="17"/>
        <v>0</v>
      </c>
      <c r="G625" s="304">
        <f t="shared" si="18"/>
        <v>1</v>
      </c>
      <c r="H625" s="306" t="str">
        <f t="shared" si="19"/>
        <v>D212 </v>
      </c>
    </row>
    <row r="626" spans="5:8" ht="13.5">
      <c r="E626" s="305" t="s">
        <v>714</v>
      </c>
      <c r="F626" s="304">
        <f ca="1" t="shared" si="17"/>
        <v>0</v>
      </c>
      <c r="G626" s="304">
        <f t="shared" si="18"/>
        <v>1</v>
      </c>
      <c r="H626" s="306" t="str">
        <f t="shared" si="19"/>
        <v>B213 </v>
      </c>
    </row>
    <row r="627" spans="5:8" ht="13.5">
      <c r="E627" s="305" t="s">
        <v>715</v>
      </c>
      <c r="F627" s="304">
        <f ca="1" t="shared" si="17"/>
        <v>0</v>
      </c>
      <c r="G627" s="304">
        <f t="shared" si="18"/>
        <v>1</v>
      </c>
      <c r="H627" s="306" t="str">
        <f t="shared" si="19"/>
        <v>C213 </v>
      </c>
    </row>
    <row r="628" spans="5:8" ht="13.5">
      <c r="E628" s="305" t="s">
        <v>716</v>
      </c>
      <c r="F628" s="304">
        <f ca="1" t="shared" si="17"/>
        <v>0</v>
      </c>
      <c r="G628" s="304">
        <f t="shared" si="18"/>
        <v>1</v>
      </c>
      <c r="H628" s="306" t="str">
        <f t="shared" si="19"/>
        <v>D213 </v>
      </c>
    </row>
    <row r="629" spans="5:8" ht="13.5">
      <c r="E629" s="305" t="s">
        <v>717</v>
      </c>
      <c r="F629" s="304">
        <f ca="1" t="shared" si="17"/>
        <v>0</v>
      </c>
      <c r="G629" s="304">
        <f t="shared" si="18"/>
        <v>1</v>
      </c>
      <c r="H629" s="306" t="str">
        <f t="shared" si="19"/>
        <v>C218 </v>
      </c>
    </row>
    <row r="630" spans="5:8" ht="13.5">
      <c r="E630" s="305" t="s">
        <v>718</v>
      </c>
      <c r="F630" s="304">
        <f ca="1" t="shared" si="17"/>
        <v>0</v>
      </c>
      <c r="G630" s="304">
        <f t="shared" si="18"/>
        <v>1</v>
      </c>
      <c r="H630" s="306" t="str">
        <f t="shared" si="19"/>
        <v>D218 </v>
      </c>
    </row>
    <row r="631" spans="5:8" ht="13.5">
      <c r="E631" s="305" t="s">
        <v>719</v>
      </c>
      <c r="F631" s="304">
        <f ca="1">LEN(INDIRECT(E631))</f>
        <v>0</v>
      </c>
      <c r="G631" s="304">
        <f>IF(F631=0,1,0)</f>
        <v>1</v>
      </c>
      <c r="H631" s="306" t="str">
        <f>IF(F631=0,E631&amp;" ","")</f>
        <v>E218 </v>
      </c>
    </row>
    <row r="632" spans="5:8" ht="13.5">
      <c r="E632" s="305" t="s">
        <v>720</v>
      </c>
      <c r="F632" s="304">
        <f ca="1">LEN(INDIRECT(E632))</f>
        <v>0</v>
      </c>
      <c r="G632" s="304">
        <f>IF(F632=0,1,0)</f>
        <v>1</v>
      </c>
      <c r="H632" s="306" t="str">
        <f>IF(F632=0,E632&amp;" ","")</f>
        <v>F218 </v>
      </c>
    </row>
    <row r="633" spans="5:8" ht="13.5">
      <c r="E633" s="305"/>
      <c r="F633" s="304"/>
      <c r="G633" s="304"/>
      <c r="H633" s="306"/>
    </row>
    <row r="634" spans="5:8" ht="13.5">
      <c r="E634" s="305"/>
      <c r="F634" s="304"/>
      <c r="G634" s="304"/>
      <c r="H634" s="306"/>
    </row>
    <row r="635" spans="5:8" ht="13.5">
      <c r="E635" s="305"/>
      <c r="F635" s="304"/>
      <c r="G635" s="304"/>
      <c r="H635" s="306"/>
    </row>
    <row r="636" spans="5:8" ht="13.5">
      <c r="E636" s="305"/>
      <c r="F636" s="304"/>
      <c r="G636" s="304"/>
      <c r="H636" s="306"/>
    </row>
    <row r="637" spans="5:8" ht="13.5">
      <c r="E637" s="305"/>
      <c r="F637" s="304"/>
      <c r="G637" s="304"/>
      <c r="H637" s="306"/>
    </row>
    <row r="638" spans="5:8" ht="13.5">
      <c r="E638" s="305"/>
      <c r="F638" s="304"/>
      <c r="G638" s="304"/>
      <c r="H638" s="306"/>
    </row>
    <row r="639" spans="5:8" ht="13.5">
      <c r="E639" s="305"/>
      <c r="F639" s="304"/>
      <c r="G639" s="304"/>
      <c r="H639" s="306"/>
    </row>
    <row r="640" spans="5:8" ht="13.5">
      <c r="E640" s="305"/>
      <c r="F640" s="304"/>
      <c r="G640" s="304"/>
      <c r="H640" s="306"/>
    </row>
    <row r="641" spans="5:8" ht="13.5">
      <c r="E641" s="305"/>
      <c r="F641" s="304"/>
      <c r="G641" s="304"/>
      <c r="H641" s="306"/>
    </row>
    <row r="642" spans="5:8" ht="13.5">
      <c r="E642" s="305"/>
      <c r="F642" s="304"/>
      <c r="G642" s="304"/>
      <c r="H642" s="306"/>
    </row>
    <row r="643" spans="5:8" ht="13.5">
      <c r="E643" s="305"/>
      <c r="F643" s="304"/>
      <c r="G643" s="304"/>
      <c r="H643" s="306"/>
    </row>
    <row r="644" spans="5:8" ht="13.5">
      <c r="E644" s="305"/>
      <c r="F644" s="304"/>
      <c r="G644" s="304"/>
      <c r="H644" s="306"/>
    </row>
    <row r="645" spans="5:8" ht="13.5">
      <c r="E645" s="305"/>
      <c r="F645" s="304"/>
      <c r="G645" s="304"/>
      <c r="H645" s="306"/>
    </row>
    <row r="646" spans="5:8" ht="13.5">
      <c r="E646" s="305"/>
      <c r="F646" s="304"/>
      <c r="G646" s="304"/>
      <c r="H646" s="306"/>
    </row>
    <row r="647" spans="5:8" ht="13.5">
      <c r="E647" s="305"/>
      <c r="F647" s="304"/>
      <c r="G647" s="304"/>
      <c r="H647" s="306"/>
    </row>
    <row r="648" spans="5:8" ht="13.5">
      <c r="E648" s="305"/>
      <c r="F648" s="304"/>
      <c r="G648" s="304"/>
      <c r="H648" s="306"/>
    </row>
    <row r="649" spans="5:8" ht="13.5">
      <c r="E649" s="305"/>
      <c r="F649" s="304"/>
      <c r="G649" s="304"/>
      <c r="H649" s="306"/>
    </row>
    <row r="650" spans="5:8" ht="13.5">
      <c r="E650" s="305"/>
      <c r="F650" s="304"/>
      <c r="G650" s="304"/>
      <c r="H650" s="306"/>
    </row>
    <row r="651" spans="5:8" ht="13.5">
      <c r="E651" s="305"/>
      <c r="F651" s="304"/>
      <c r="G651" s="304"/>
      <c r="H651" s="306"/>
    </row>
    <row r="652" spans="5:8" ht="13.5">
      <c r="E652" s="305"/>
      <c r="F652" s="304"/>
      <c r="G652" s="304"/>
      <c r="H652" s="306"/>
    </row>
    <row r="653" spans="5:8" ht="13.5">
      <c r="E653" s="305"/>
      <c r="F653" s="304"/>
      <c r="G653" s="304"/>
      <c r="H653" s="306"/>
    </row>
    <row r="654" spans="5:8" ht="13.5">
      <c r="E654" s="305"/>
      <c r="F654" s="304"/>
      <c r="G654" s="304"/>
      <c r="H654" s="306"/>
    </row>
    <row r="655" spans="5:8" ht="13.5">
      <c r="E655" s="305"/>
      <c r="F655" s="304"/>
      <c r="G655" s="304"/>
      <c r="H655" s="306"/>
    </row>
    <row r="656" spans="5:8" ht="13.5">
      <c r="E656" s="305"/>
      <c r="F656" s="304"/>
      <c r="G656" s="304"/>
      <c r="H656" s="306"/>
    </row>
    <row r="657" spans="5:8" ht="13.5">
      <c r="E657" s="305"/>
      <c r="F657" s="304"/>
      <c r="G657" s="304"/>
      <c r="H657" s="306"/>
    </row>
    <row r="658" spans="5:8" ht="13.5">
      <c r="E658" s="305"/>
      <c r="F658" s="304"/>
      <c r="G658" s="304"/>
      <c r="H658" s="306"/>
    </row>
    <row r="659" spans="5:8" ht="13.5">
      <c r="E659" s="305"/>
      <c r="F659" s="304"/>
      <c r="G659" s="304"/>
      <c r="H659" s="306"/>
    </row>
    <row r="660" spans="5:8" ht="13.5">
      <c r="E660" s="305"/>
      <c r="F660" s="304"/>
      <c r="G660" s="304"/>
      <c r="H660" s="306"/>
    </row>
    <row r="661" spans="5:8" ht="13.5">
      <c r="E661" s="305"/>
      <c r="F661" s="304"/>
      <c r="G661" s="304"/>
      <c r="H661" s="306"/>
    </row>
    <row r="662" spans="5:8" ht="13.5">
      <c r="E662" s="305"/>
      <c r="F662" s="304"/>
      <c r="G662" s="304"/>
      <c r="H662" s="306"/>
    </row>
    <row r="663" spans="5:8" ht="13.5">
      <c r="E663" s="305"/>
      <c r="F663" s="304"/>
      <c r="G663" s="304"/>
      <c r="H663" s="306"/>
    </row>
    <row r="664" spans="5:8" ht="13.5">
      <c r="E664" s="305"/>
      <c r="F664" s="304"/>
      <c r="G664" s="304"/>
      <c r="H664" s="306"/>
    </row>
    <row r="665" spans="5:8" ht="13.5">
      <c r="E665" s="305"/>
      <c r="F665" s="304"/>
      <c r="G665" s="304"/>
      <c r="H665" s="306"/>
    </row>
    <row r="666" spans="5:8" ht="13.5">
      <c r="E666" s="305"/>
      <c r="F666" s="304"/>
      <c r="G666" s="304"/>
      <c r="H666" s="306"/>
    </row>
    <row r="667" spans="5:8" ht="13.5">
      <c r="E667" s="305"/>
      <c r="F667" s="304"/>
      <c r="G667" s="304"/>
      <c r="H667" s="306"/>
    </row>
    <row r="668" spans="5:8" ht="13.5">
      <c r="E668" s="305"/>
      <c r="F668" s="304"/>
      <c r="G668" s="304"/>
      <c r="H668" s="306"/>
    </row>
    <row r="669" spans="5:8" ht="13.5">
      <c r="E669" s="305"/>
      <c r="F669" s="304"/>
      <c r="G669" s="304"/>
      <c r="H669" s="306"/>
    </row>
    <row r="670" spans="5:8" ht="13.5">
      <c r="E670" s="305"/>
      <c r="F670" s="304"/>
      <c r="G670" s="304"/>
      <c r="H670" s="306"/>
    </row>
    <row r="671" spans="5:8" ht="13.5">
      <c r="E671" s="305"/>
      <c r="F671" s="304"/>
      <c r="G671" s="304"/>
      <c r="H671" s="306"/>
    </row>
    <row r="672" spans="5:8" ht="13.5">
      <c r="E672" s="305"/>
      <c r="F672" s="304"/>
      <c r="G672" s="304"/>
      <c r="H672" s="306"/>
    </row>
    <row r="673" spans="5:8" ht="13.5">
      <c r="E673" s="305"/>
      <c r="F673" s="304"/>
      <c r="G673" s="304"/>
      <c r="H673" s="306"/>
    </row>
    <row r="674" spans="5:8" ht="13.5">
      <c r="E674" s="305"/>
      <c r="F674" s="304"/>
      <c r="G674" s="304"/>
      <c r="H674" s="306"/>
    </row>
    <row r="675" spans="5:8" ht="13.5">
      <c r="E675" s="305"/>
      <c r="F675" s="304"/>
      <c r="G675" s="304"/>
      <c r="H675" s="306"/>
    </row>
    <row r="676" spans="5:8" ht="13.5">
      <c r="E676" s="305"/>
      <c r="F676" s="304"/>
      <c r="G676" s="304"/>
      <c r="H676" s="306"/>
    </row>
    <row r="677" spans="5:8" ht="13.5">
      <c r="E677" s="305"/>
      <c r="F677" s="304"/>
      <c r="G677" s="304"/>
      <c r="H677" s="306"/>
    </row>
    <row r="678" spans="5:8" ht="13.5">
      <c r="E678" s="305"/>
      <c r="F678" s="304"/>
      <c r="G678" s="304"/>
      <c r="H678" s="306"/>
    </row>
    <row r="679" spans="5:8" ht="13.5">
      <c r="E679" s="305"/>
      <c r="F679" s="304"/>
      <c r="G679" s="304"/>
      <c r="H679" s="306"/>
    </row>
    <row r="680" spans="5:8" ht="13.5">
      <c r="E680" s="305"/>
      <c r="F680" s="304"/>
      <c r="G680" s="304"/>
      <c r="H680" s="306"/>
    </row>
    <row r="681" spans="5:8" ht="13.5">
      <c r="E681" s="305"/>
      <c r="F681" s="304"/>
      <c r="G681" s="304"/>
      <c r="H681" s="306"/>
    </row>
    <row r="682" spans="5:8" ht="13.5">
      <c r="E682" s="305"/>
      <c r="F682" s="304"/>
      <c r="G682" s="304"/>
      <c r="H682" s="306"/>
    </row>
    <row r="683" spans="5:8" ht="13.5">
      <c r="E683" s="305"/>
      <c r="F683" s="304"/>
      <c r="G683" s="304"/>
      <c r="H683" s="306"/>
    </row>
    <row r="684" spans="5:8" ht="13.5">
      <c r="E684" s="305"/>
      <c r="F684" s="304"/>
      <c r="G684" s="304"/>
      <c r="H684" s="306"/>
    </row>
    <row r="685" spans="5:8" ht="13.5">
      <c r="E685" s="304"/>
      <c r="F685" s="304"/>
      <c r="G685" s="304"/>
      <c r="H685" s="306"/>
    </row>
  </sheetData>
  <sheetProtection password="D9D5" sheet="1"/>
  <mergeCells count="151">
    <mergeCell ref="D236:E236"/>
    <mergeCell ref="A215:F215"/>
    <mergeCell ref="G76:G77"/>
    <mergeCell ref="D226:E226"/>
    <mergeCell ref="C223:C237"/>
    <mergeCell ref="D224:E224"/>
    <mergeCell ref="D225:E225"/>
    <mergeCell ref="D237:E237"/>
    <mergeCell ref="D234:E234"/>
    <mergeCell ref="D235:E235"/>
    <mergeCell ref="D233:E233"/>
    <mergeCell ref="D227:E227"/>
    <mergeCell ref="D230:E230"/>
    <mergeCell ref="A233:B233"/>
    <mergeCell ref="D228:E228"/>
    <mergeCell ref="A221:F221"/>
    <mergeCell ref="A222:F222"/>
    <mergeCell ref="D223:F223"/>
    <mergeCell ref="A227:B227"/>
    <mergeCell ref="D232:F232"/>
    <mergeCell ref="D229:E229"/>
    <mergeCell ref="D19:E19"/>
    <mergeCell ref="D29:E29"/>
    <mergeCell ref="D30:E30"/>
    <mergeCell ref="D74:G74"/>
    <mergeCell ref="D231:E231"/>
    <mergeCell ref="D64:F64"/>
    <mergeCell ref="A179:E179"/>
    <mergeCell ref="A64:B64"/>
    <mergeCell ref="A3:F3"/>
    <mergeCell ref="A4:F4"/>
    <mergeCell ref="D5:E5"/>
    <mergeCell ref="D6:E6"/>
    <mergeCell ref="D7:E7"/>
    <mergeCell ref="D65:E65"/>
    <mergeCell ref="E36:F36"/>
    <mergeCell ref="B42:C42"/>
    <mergeCell ref="E37:F37"/>
    <mergeCell ref="A34:C34"/>
    <mergeCell ref="A223:B223"/>
    <mergeCell ref="A8:B8"/>
    <mergeCell ref="D18:F18"/>
    <mergeCell ref="D20:E20"/>
    <mergeCell ref="D21:E21"/>
    <mergeCell ref="A147:D147"/>
    <mergeCell ref="F76:F77"/>
    <mergeCell ref="A90:A92"/>
    <mergeCell ref="B73:B77"/>
    <mergeCell ref="B85:C85"/>
    <mergeCell ref="H91:H92"/>
    <mergeCell ref="A146:D146"/>
    <mergeCell ref="A143:C143"/>
    <mergeCell ref="H90:I90"/>
    <mergeCell ref="I91:I92"/>
    <mergeCell ref="A124:B124"/>
    <mergeCell ref="A138:C138"/>
    <mergeCell ref="A136:G136"/>
    <mergeCell ref="A131:A132"/>
    <mergeCell ref="A84:D84"/>
    <mergeCell ref="A73:A77"/>
    <mergeCell ref="A85:A86"/>
    <mergeCell ref="D66:E66"/>
    <mergeCell ref="A72:J72"/>
    <mergeCell ref="D67:E67"/>
    <mergeCell ref="E75:G75"/>
    <mergeCell ref="J73:J77"/>
    <mergeCell ref="C73:I73"/>
    <mergeCell ref="I74:I77"/>
    <mergeCell ref="D49:E49"/>
    <mergeCell ref="D47:E47"/>
    <mergeCell ref="D46:E46"/>
    <mergeCell ref="A45:B45"/>
    <mergeCell ref="D57:E57"/>
    <mergeCell ref="H74:H77"/>
    <mergeCell ref="A56:B56"/>
    <mergeCell ref="D56:F56"/>
    <mergeCell ref="C74:C77"/>
    <mergeCell ref="D68:E68"/>
    <mergeCell ref="D75:D77"/>
    <mergeCell ref="B43:C43"/>
    <mergeCell ref="D45:F45"/>
    <mergeCell ref="D48:E48"/>
    <mergeCell ref="D58:E58"/>
    <mergeCell ref="A48:B48"/>
    <mergeCell ref="D166:D167"/>
    <mergeCell ref="A137:C137"/>
    <mergeCell ref="A148:C148"/>
    <mergeCell ref="A154:C154"/>
    <mergeCell ref="A183:C183"/>
    <mergeCell ref="A163:J163"/>
    <mergeCell ref="A164:J164"/>
    <mergeCell ref="F165:H165"/>
    <mergeCell ref="G166:H166"/>
    <mergeCell ref="B207:D207"/>
    <mergeCell ref="C216:D216"/>
    <mergeCell ref="A120:C120"/>
    <mergeCell ref="A121:B121"/>
    <mergeCell ref="A122:A123"/>
    <mergeCell ref="J131:J132"/>
    <mergeCell ref="J165:J167"/>
    <mergeCell ref="A139:C139"/>
    <mergeCell ref="A140:C140"/>
    <mergeCell ref="A142:C142"/>
    <mergeCell ref="E216:F216"/>
    <mergeCell ref="A206:D206"/>
    <mergeCell ref="A185:B185"/>
    <mergeCell ref="A166:A167"/>
    <mergeCell ref="B166:B167"/>
    <mergeCell ref="J90:J92"/>
    <mergeCell ref="A127:E127"/>
    <mergeCell ref="A216:A217"/>
    <mergeCell ref="B216:B217"/>
    <mergeCell ref="A207:A208"/>
    <mergeCell ref="D191:F191"/>
    <mergeCell ref="A191:B191"/>
    <mergeCell ref="A150:C150"/>
    <mergeCell ref="A156:J156"/>
    <mergeCell ref="I165:I167"/>
    <mergeCell ref="C166:C167"/>
    <mergeCell ref="E166:E167"/>
    <mergeCell ref="F166:F167"/>
    <mergeCell ref="B165:E165"/>
    <mergeCell ref="A182:C182"/>
    <mergeCell ref="A153:C153"/>
    <mergeCell ref="A144:C144"/>
    <mergeCell ref="M131:M132"/>
    <mergeCell ref="L131:L132"/>
    <mergeCell ref="G131:I131"/>
    <mergeCell ref="B131:F131"/>
    <mergeCell ref="K131:K132"/>
    <mergeCell ref="A141:C141"/>
    <mergeCell ref="A33:G33"/>
    <mergeCell ref="E34:G34"/>
    <mergeCell ref="A181:C181"/>
    <mergeCell ref="A180:C180"/>
    <mergeCell ref="C90:G90"/>
    <mergeCell ref="B90:B92"/>
    <mergeCell ref="C91:C92"/>
    <mergeCell ref="D91:G91"/>
    <mergeCell ref="A151:C151"/>
    <mergeCell ref="A152:C152"/>
    <mergeCell ref="E38:F38"/>
    <mergeCell ref="E35:G35"/>
    <mergeCell ref="E76:E77"/>
    <mergeCell ref="A149:C149"/>
    <mergeCell ref="G1:M2"/>
    <mergeCell ref="A1:B1"/>
    <mergeCell ref="C1:F2"/>
    <mergeCell ref="A2:B2"/>
    <mergeCell ref="D59:E59"/>
    <mergeCell ref="D60:D61"/>
  </mergeCells>
  <dataValidations count="102">
    <dataValidation type="list" allowBlank="1" showErrorMessage="1" sqref="B192 B54 B46:B47 F19:F21 F65:F68 B49:B52 G36:G38">
      <formula1>$G$3:$H$3</formula1>
    </dataValidation>
    <dataValidation type="whole" allowBlank="1" showInputMessage="1" showErrorMessage="1" errorTitle="UWAGA" error="Wpisz liczbę od 0 do 1000000" sqref="B160:I161 B158:I158 I168 J176:J177 C168:C178 B178 D178:I178 B162:G162 D168:F168 I172:J172 D172:F172">
      <formula1>0</formula1>
      <formula2>1000000</formula2>
    </dataValidation>
    <dataValidation type="list" showErrorMessage="1" sqref="B7">
      <formula1>$G$7:$J$7</formula1>
    </dataValidation>
    <dataValidation type="list" allowBlank="1" showInputMessage="1" showErrorMessage="1" sqref="B193:B203 B230:B232 E194">
      <formula1>$G$3:$H$3</formula1>
    </dataValidation>
    <dataValidation type="list" showErrorMessage="1" sqref="B11">
      <formula1>$G$11:$AA$11</formula1>
    </dataValidation>
    <dataValidation type="list" showErrorMessage="1" sqref="F7">
      <formula1>$L$7:$O$7</formula1>
    </dataValidation>
    <dataValidation errorStyle="warning" showInputMessage="1" showErrorMessage="1" sqref="H78"/>
    <dataValidation type="whole" allowBlank="1" showInputMessage="1" showErrorMessage="1" errorTitle="UWAGA" error="Proszę wpisać cyfrę po zaokrągleniu bez znaku po przecinku" sqref="F46:F47">
      <formula1>0</formula1>
      <formula2>10000</formula2>
    </dataValidation>
    <dataValidation type="whole" operator="lessThanOrEqual" allowBlank="1" showInputMessage="1" showErrorMessage="1" errorTitle="UWAGA" error="Proszę wpisać cyfrę po zaokrągleniu bez znaku po przecinku. Cyfra powinna być mniejsza lub równa niż liczba miejsc dla czytelników" sqref="F48">
      <formula1>F47</formula1>
    </dataValidation>
    <dataValidation type="whole" operator="lessThanOrEqual" showErrorMessage="1" errorTitle="UWAGA" error="Wpisana liczba godzin jest większa niż liczba godzin w tygodniu." sqref="B38">
      <formula1>168</formula1>
    </dataValidation>
    <dataValidation type="whole" allowBlank="1" showInputMessage="1" showErrorMessage="1" errorTitle="UWAGA" error="Proszę podać liczbę równą lub mniejszą liczbie komputerów ogółem w bibliotece/filii" sqref="B62">
      <formula1>0</formula1>
      <formula2>B57</formula2>
    </dataValidation>
    <dataValidation type="whole" allowBlank="1" showInputMessage="1" showErrorMessage="1" errorTitle="UWAGA" error="Proszę podać liczbę całkowitą" sqref="B61">
      <formula1>0</formula1>
      <formula2>2048</formula2>
    </dataValidation>
    <dataValidation type="whole" allowBlank="1" showInputMessage="1" showErrorMessage="1" errorTitle="UWAGA" error="Proszę wpisać liczbę równą lub mniejszą niż liczba komputerów ogółem " sqref="F58">
      <formula1>0</formula1>
      <formula2>1000</formula2>
    </dataValidation>
    <dataValidation type="whole" allowBlank="1" showInputMessage="1" showErrorMessage="1" errorTitle="UWAGA" error="Proszę wpisać liczbę równą lub mniejszą niż liczba pracowników na stanowiskach bibliotekarskich razem" sqref="E78">
      <formula1>0</formula1>
      <formula2>D78</formula2>
    </dataValidation>
    <dataValidation type="whole" allowBlank="1" showInputMessage="1" showErrorMessage="1" errorTitle="UWAGA" error="Proszę podać liczbę równą lub mniejszą liczbie komputerów ogółem użytkowanych w bibliotece/filii" sqref="B58">
      <formula1>0</formula1>
      <formula2>B57</formula2>
    </dataValidation>
    <dataValidation type="whole" allowBlank="1" showInputMessage="1" showErrorMessage="1" errorTitle="UWAGA" error="Proszę podać liczbę równą lub mniejszą liczbie komputerów ogółem dostępnych dla czytelników w bibliotece/filii" sqref="B60">
      <formula1>0</formula1>
      <formula2>B58</formula2>
    </dataValidation>
    <dataValidation type="whole" allowBlank="1" showInputMessage="1" showErrorMessage="1" errorTitle="UWAGA" error="Proszę podać liczbę równą lub mniejszą niż liczba komputerów ogółem użytkowanych w bibliotece/filii" sqref="F57">
      <formula1>0</formula1>
      <formula2>1000</formula2>
    </dataValidation>
    <dataValidation errorStyle="warning" type="whole" operator="greaterThanOrEqual" showInputMessage="1" showErrorMessage="1" sqref="D78">
      <formula1>G78+E78</formula1>
    </dataValidation>
    <dataValidation type="whole" allowBlank="1" showInputMessage="1" showErrorMessage="1" errorTitle="UWAGA" error="Proszę wpisać liczbę równą lub mniejszą niż liczba pracowników z wyższym wykształceniem bibliotekarkim razem" sqref="F78:F80">
      <formula1>0</formula1>
      <formula2>E78</formula2>
    </dataValidation>
    <dataValidation type="whole" allowBlank="1" showInputMessage="1" showErrorMessage="1" errorTitle="UWAGA" error="Proszę wpisać liczbę równą lub mniejszą niż liczba pracowników na stanowiskach bibliotekarskich razem" sqref="G78">
      <formula1>0</formula1>
      <formula2>D78</formula2>
    </dataValidation>
    <dataValidation type="whole" allowBlank="1" showInputMessage="1" showErrorMessage="1" errorTitle="UWAGA" error="Liczba jednostek z selekcji nie może być większa niż ogólna liczba ubytków" sqref="I95:I97 I102:I109 I111 I113">
      <formula1>0</formula1>
      <formula2>H95</formula2>
    </dataValidation>
    <dataValidation type="whole" allowBlank="1" showInputMessage="1" showErrorMessage="1" errorTitle="UWAGA" error="Proszę podać liczbę po zaokrągleniu do tysięcy bez wartości po przecinku" sqref="D138:D144 E138:G140 E143:G144">
      <formula1>0</formula1>
      <formula2>20000000000000000</formula2>
    </dataValidation>
    <dataValidation type="whole" allowBlank="1" showInputMessage="1" showErrorMessage="1" errorTitle="UWAGA" error="Proszę podać liczbę po zaokrągleniu do tysięcy bez wartości po przecinku. Wartość nie może być większa niż wartość zakupu ogółu pozostałych zbiorów nieelektronicznych" sqref="E141:G141">
      <formula1>0</formula1>
      <formula2>E140</formula2>
    </dataValidation>
    <dataValidation type="whole" allowBlank="1" showInputMessage="1" showErrorMessage="1" errorTitle="UWAGA" error="Liczba odwiedzin w pracowni komputerowej nie może być wyższa od ogólnej liczby odwiedzin na miejscu" sqref="D153">
      <formula1>0</formula1>
      <formula2>D152</formula2>
    </dataValidation>
    <dataValidation type="whole" allowBlank="1" showInputMessage="1" showErrorMessage="1" errorTitle="UWAGA" error="Liczba wypożyczeń audiowizualnych nie może być większa niż liczba wypożyczeń ogółem pozostałych zbiorów nieelektronicznych" sqref="G176:G177">
      <formula1>0</formula1>
      <formula2>F176</formula2>
    </dataValidation>
    <dataValidation type="whole" operator="lessThan" allowBlank="1" showInputMessage="1" showErrorMessage="1" errorTitle="UWAGA" error="Wartość wyrażona w procentach nie może być wyższa niż 100. Proszę wpisać liczbę całkowitą bez znaku %" sqref="B204">
      <formula1>101</formula1>
    </dataValidation>
    <dataValidation allowBlank="1" showInputMessage="1" errorTitle="UWAGA" error="Proszę wpisać liczbę godzin po zaokrągleniu bez miejsc po przecinku" sqref="B37"/>
    <dataValidation type="whole" operator="lessThanOrEqual" showInputMessage="1" showErrorMessage="1" errorTitle="UWAGA" error="Liczba pracowników pełnozatrudnionych nie może być większa niż liczba pracujących na stanowiskach bibliotekarskich razem" sqref="D79">
      <formula1>D78</formula1>
    </dataValidation>
    <dataValidation type="list" showErrorMessage="1" sqref="B6">
      <formula1>$G$6:$I$6</formula1>
    </dataValidation>
    <dataValidation type="list" showInputMessage="1" showErrorMessage="1" sqref="F6">
      <formula1>$K$6:$M$6</formula1>
    </dataValidation>
    <dataValidation type="list" showErrorMessage="1" sqref="B53">
      <formula1>$A$310:$A$383</formula1>
    </dataValidation>
    <dataValidation type="whole" operator="lessThanOrEqual" allowBlank="1" showInputMessage="1" showErrorMessage="1" errorTitle="UWAGA" error="Liczba w polu nie może być wyższa niż liczba pozostałych zbiorów nieelektronicznych ogółem" sqref="B102">
      <formula1>B101</formula1>
    </dataValidation>
    <dataValidation type="whole" operator="lessThanOrEqual" allowBlank="1" showErrorMessage="1" errorTitle="UWAGA" error="podana liczba godzin nie może być większa niż ogólna liczba godzin otwarcia biblioteki w ciągu tygodnia" sqref="B39">
      <formula1>B38</formula1>
    </dataValidation>
    <dataValidation type="whole" operator="lessThan" showErrorMessage="1" errorTitle="UWAGA" error="wprowadzona liczba jest nieprawidłowa" sqref="C38:C39">
      <formula1>60</formula1>
    </dataValidation>
    <dataValidation type="whole" showInputMessage="1" showErrorMessage="1" errorTitle="UWAGA" error="wpisz liczbę całkowitą" sqref="B57">
      <formula1>0</formula1>
      <formula2>600</formula2>
    </dataValidation>
    <dataValidation type="whole" operator="lessThanOrEqual" showErrorMessage="1" errorTitle="UWAGA" error="Liczba musi być równa lub mniejsza niż ogólna liczba materiałów audiowizualnych" sqref="H110:I110 B110:C110">
      <formula1>H109</formula1>
    </dataValidation>
    <dataValidation type="whole" operator="lessThanOrEqual" showErrorMessage="1" errorTitle="UWAGA" error="Liczba musi być równa lub mniejsza niż ogólna liczba innych zbiorów" sqref="H112:I112 B112:C112">
      <formula1>H111</formula1>
    </dataValidation>
    <dataValidation type="whole" allowBlank="1" showInputMessage="1" showErrorMessage="1" error="Proszę wpisać cyfrę po zaokrągleniu bez znaku po przecinku" sqref="F29">
      <formula1>0</formula1>
      <formula2>100</formula2>
    </dataValidation>
    <dataValidation type="whole" allowBlank="1" showInputMessage="1" showErrorMessage="1" error="Proszę wpisać cyfrę po zaokrągleniu bez znaku po przecinku" sqref="F30">
      <formula1>0</formula1>
      <formula2>30</formula2>
    </dataValidation>
    <dataValidation type="whole" operator="greaterThanOrEqual" allowBlank="1" showInputMessage="1" showErrorMessage="1" error="Liczba użytkowników nie może być mniejsza od liczby czytelników" sqref="D148">
      <formula1>B158</formula1>
    </dataValidation>
    <dataValidation type="list" allowBlank="1" showErrorMessage="1" sqref="B35">
      <formula1>$B$310:$B$312</formula1>
    </dataValidation>
    <dataValidation type="list" allowBlank="1" showErrorMessage="1" sqref="B36">
      <formula1>$B$314:$B$321</formula1>
    </dataValidation>
    <dataValidation type="list" allowBlank="1" showInputMessage="1" showErrorMessage="1" sqref="B65">
      <formula1>$B$325:$B$339</formula1>
    </dataValidation>
    <dataValidation type="decimal" operator="greaterThanOrEqual" allowBlank="1" showInputMessage="1" showErrorMessage="1" sqref="B82:C83">
      <formula1>B79</formula1>
    </dataValidation>
    <dataValidation errorStyle="warning" type="decimal" operator="greaterThanOrEqual" showInputMessage="1" showErrorMessage="1" sqref="I83">
      <formula1>I80</formula1>
    </dataValidation>
    <dataValidation type="whole" allowBlank="1" showInputMessage="1" showErrorMessage="1" sqref="F192">
      <formula1>0</formula1>
      <formula2>20</formula2>
    </dataValidation>
    <dataValidation type="whole" allowBlank="1" showInputMessage="1" showErrorMessage="1" sqref="F193 B209:B213 C209:D210 D212:D213 C211:C213 C87">
      <formula1>0</formula1>
      <formula2>1000000</formula2>
    </dataValidation>
    <dataValidation type="whole" allowBlank="1" showInputMessage="1" showErrorMessage="1" sqref="C218 E218">
      <formula1>0</formula1>
      <formula2>100</formula2>
    </dataValidation>
    <dataValidation allowBlank="1" showErrorMessage="1" sqref="B42:C43 C35:C36"/>
    <dataValidation type="decimal" operator="lessThanOrEqual" showInputMessage="1" showErrorMessage="1" errorTitle="UWAGA" error="Liczba pracowników kobiet nie może być większa niż liczba pracujących na stanowiskach bibliotekarskich razem" sqref="D80">
      <formula1>D78</formula1>
    </dataValidation>
    <dataValidation type="whole" operator="lessThanOrEqual" showInputMessage="1" showErrorMessage="1" errorTitle="UWAGA" error="Liczba pracowników pełnozatrudnionych - kobiet nie może być większa niż liczba pracujących kobiet w osobach" sqref="D81">
      <formula1>D80</formula1>
    </dataValidation>
    <dataValidation type="decimal" operator="greaterThanOrEqual" showInputMessage="1" showErrorMessage="1" errorTitle="UWAGA!" error="Liczba etatów przeliczeniowych musi być równa lub większa od liczby osób pełnozatrudnionych." sqref="H82:H83 D83">
      <formula1>H79</formula1>
    </dataValidation>
    <dataValidation type="decimal" operator="lessThanOrEqual" allowBlank="1" showInputMessage="1" showErrorMessage="1" errorTitle="UWAGA" error="Liczba pracowników pełnozatrudnionych - kobiet nie może być większa niż liczba pracujących kobiet w osobach" sqref="E81">
      <formula1>E80</formula1>
    </dataValidation>
    <dataValidation type="whole" allowBlank="1" showInputMessage="1" showErrorMessage="1" errorTitle="UWAGA" error="Liczba kobiet zatrudnionych z tytułem licencjata nie może być większa od liczby kobiet pełnozatrudnionych z wykształceniem wyższym bibliotekarskim" sqref="F81">
      <formula1>0</formula1>
      <formula2>E81</formula2>
    </dataValidation>
    <dataValidation type="whole" operator="lessThanOrEqual" showInputMessage="1" showErrorMessage="1" errorTitle="UWAGA" error="Liczba osób pozostałych w tym kobiety nie może być większa niż liczba osób pozostałych ogółem w osobach" sqref="H80">
      <formula1>H78</formula1>
    </dataValidation>
    <dataValidation type="list" showErrorMessage="1" sqref="B12">
      <formula1>$D$310:$D$409</formula1>
    </dataValidation>
    <dataValidation type="whole" operator="greaterThanOrEqual" allowBlank="1" showInputMessage="1" showErrorMessage="1" errorTitle="UWAGA" error="Liczba j.ew. które wpłynęły do biblioteki w ciągu roku nie może być wyższa niż liczba j. ew. z zakupu" sqref="C95">
      <formula1>D95</formula1>
    </dataValidation>
    <dataValidation type="whole" allowBlank="1" showErrorMessage="1" errorTitle="UWAGA" error="Liczba zakupionych jednostek nie może być większa niż liczba wpływu" sqref="D95:D98 D102:D113">
      <formula1>0</formula1>
      <formula2>C95</formula2>
    </dataValidation>
    <dataValidation type="list" showInputMessage="1" showErrorMessage="1" sqref="B24">
      <formula1>$C$310:$C$311</formula1>
    </dataValidation>
    <dataValidation showInputMessage="1" showErrorMessage="1" sqref="B26"/>
    <dataValidation type="list" showInputMessage="1" showErrorMessage="1" sqref="B27">
      <formula1>$C$313:$C$314</formula1>
    </dataValidation>
    <dataValidation type="decimal" allowBlank="1" showInputMessage="1" showErrorMessage="1" errorTitle="UWAGA" error="Proszę wpisać liczbę równą lub mniejszą niż liczba etatów pracowników na stanowiskach bibliotekarskich razem" sqref="E83">
      <formula1>0</formula1>
      <formula2>D83</formula2>
    </dataValidation>
    <dataValidation type="decimal" allowBlank="1" showInputMessage="1" showErrorMessage="1" errorTitle="UWAGA" error="Proszę wpisać liczbę równą lub mniejszą niż liczba etatów pracowników z wyższym wykształceniem bibliotekarskim razem" sqref="F82:F83">
      <formula1>0</formula1>
      <formula2>E82</formula2>
    </dataValidation>
    <dataValidation type="decimal" allowBlank="1" showInputMessage="1" showErrorMessage="1" errorTitle="UWAGA" error="Proszę wpisać liczbę równą lub mniejszą niż liczba etatów pracowników na stanowiskach bibliotekarskich razem" sqref="G83">
      <formula1>0</formula1>
      <formula2>D83</formula2>
    </dataValidation>
    <dataValidation type="whole" allowBlank="1" showInputMessage="1" showErrorMessage="1" sqref="B234:B236">
      <formula1>0</formula1>
      <formula2>100000</formula2>
    </dataValidation>
    <dataValidation type="whole" allowBlank="1" showInputMessage="1" showErrorMessage="1" sqref="B228:B229">
      <formula1>0</formula1>
      <formula2>1200</formula2>
    </dataValidation>
    <dataValidation type="whole" allowBlank="1" showInputMessage="1" showErrorMessage="1" errorTitle="UWAGA" error="Prosze wpisać kwotę po zaokrągleniu do pełnych zł" sqref="B224">
      <formula1>0</formula1>
      <formula2>10000</formula2>
    </dataValidation>
    <dataValidation type="whole" allowBlank="1" showInputMessage="1" showErrorMessage="1" errorTitle="UWAGA" error="Proszę podać liczbę po zaokrągleniu  bez wartości po przecinku" sqref="B133:K133">
      <formula1>0</formula1>
      <formula2>1000000000</formula2>
    </dataValidation>
    <dataValidation type="whole" allowBlank="1" showInputMessage="1" showErrorMessage="1" errorTitle="UWAGA" error="Proszę podać liczbę po zaokrągleniu  bez wartości po przecinku" sqref="B129:E129">
      <formula1>0</formula1>
      <formula2>1000000000000</formula2>
    </dataValidation>
    <dataValidation type="whole" operator="greaterThan" allowBlank="1" showInputMessage="1" showErrorMessage="1" sqref="A129">
      <formula1>0</formula1>
    </dataValidation>
    <dataValidation type="list" showErrorMessage="1" sqref="B5">
      <formula1>$G$5:$H$5</formula1>
    </dataValidation>
    <dataValidation type="whole" allowBlank="1" showInputMessage="1" showErrorMessage="1" errorTitle="UWAGA" error="Proszę podać liczbę po zaokrągleniu do tysięcy bez wartości po przecinku. Wartość nie może być większa niż wartość zakupu zbiorów audiowizualnych" sqref="E142:G142">
      <formula1>0</formula1>
      <formula2>E141</formula2>
    </dataValidation>
    <dataValidation type="whole" operator="lessThanOrEqual" allowBlank="1" showInputMessage="1" showErrorMessage="1" errorTitle="UWAGA" error="Liczba osób z wykształceniem średnim bibliotekarskim pełnozatrudnionych nie może być większa niż liczba osób z wykształceniem średnim bibliotekarskim ogółem" sqref="G79">
      <formula1>G78</formula1>
    </dataValidation>
    <dataValidation type="whole" operator="lessThanOrEqual" allowBlank="1" showInputMessage="1" showErrorMessage="1" errorTitle="UWAGA" error="Liczba osób pozostałych pełnozatrudnionych nie może być większa niż liczba osób pozostałych ogółem w osobach" sqref="H79">
      <formula1>H78</formula1>
    </dataValidation>
    <dataValidation type="whole" operator="lessThanOrEqual" allowBlank="1" showInputMessage="1" showErrorMessage="1" errorTitle="UWAGA" error="Liczba osób z wykształceniem średnim bibliotekarskim w tym kobiety nie może być większa niż liczba osób z wykształceniem średnim bibliotekarskim ogółem" sqref="G80">
      <formula1>G78</formula1>
    </dataValidation>
    <dataValidation type="whole" operator="lessThanOrEqual" allowBlank="1" showInputMessage="1" showErrorMessage="1" errorTitle="UWAGA" error="Liczba osób z wykształceniem wyższym bibliotekarskim pełnozatrudnionych nie może być większa niż liczba osób z wykształceniem wyższym bibliotekarskim ogółem" sqref="E79">
      <formula1>E78</formula1>
    </dataValidation>
    <dataValidation type="whole" operator="lessThanOrEqual" allowBlank="1" showInputMessage="1" showErrorMessage="1" errorTitle="UWAGA" error="Liczba osób z wykształceniem wyższym bibliotekarskim w tym kobiety nie może być większa niż liczba osób z wykształceniem wyższym bibliotekarskim ogółem" sqref="E80">
      <formula1>E78</formula1>
    </dataValidation>
    <dataValidation type="whole" operator="lessThanOrEqual" allowBlank="1" showInputMessage="1" showErrorMessage="1" errorTitle="UWAGA" error="Liczba pełnozatrudnionych kobiet z wykształceniem średnim bibliotekarskim nie może być większa niż liczba zatrudnionych kobiet z wykształceniem średnim bibliotekarskim ogółem" sqref="G81">
      <formula1>G80</formula1>
    </dataValidation>
    <dataValidation type="whole" operator="lessThanOrEqual" showInputMessage="1" showErrorMessage="1" errorTitle="UWAGA" error="Liczba pracowników pełnozatrudnionych - pozostałych w tym kobiety nie może być większa niż liczba pracujących pozostałych w tym kobiety ogółem w osobach" sqref="H81">
      <formula1>H80</formula1>
    </dataValidation>
    <dataValidation type="decimal" operator="greaterThanOrEqual" showInputMessage="1" showErrorMessage="1" errorTitle="UWAGA!" error="Liczba etatów przeliczeniowych musi być równa lub większa od liczby osób pełnozatrudnionych." sqref="D82">
      <formula1>E82+G82</formula1>
    </dataValidation>
    <dataValidation type="decimal" operator="greaterThanOrEqual" allowBlank="1" showInputMessage="1" showErrorMessage="1" errorTitle="UWAGA" error="Proszę wpisać liczbę równą lub większą niż liczba osób pracowników na stanowiskach bibliotekarskich pełnozatrudnionych" sqref="E82 G82">
      <formula1>E79</formula1>
    </dataValidation>
    <dataValidation type="whole" operator="lessThanOrEqual" allowBlank="1" showInputMessage="1" showErrorMessage="1" sqref="D218 F218 E181:E182">
      <formula1>C218</formula1>
    </dataValidation>
    <dataValidation type="whole" allowBlank="1" showInputMessage="1" showErrorMessage="1" sqref="B237 F224 F226 F228:F230">
      <formula1>0</formula1>
      <formula2>2000000</formula2>
    </dataValidation>
    <dataValidation type="whole" allowBlank="1" showInputMessage="1" showErrorMessage="1" sqref="F233:F237 B188">
      <formula1>0</formula1>
      <formula2>20000000</formula2>
    </dataValidation>
    <dataValidation type="whole" allowBlank="1" showInputMessage="1" showErrorMessage="1" sqref="F225 F227 F231 C100">
      <formula1>0</formula1>
      <formula2>F224</formula2>
    </dataValidation>
    <dataValidation operator="greaterThanOrEqual" allowBlank="1" showInputMessage="1" errorTitle="UWAGA" error="Liczba materiałów audiowizualnych nie może być mniejsza niż liczba książek dźwiękowych" sqref="B109:C109"/>
    <dataValidation type="decimal" allowBlank="1" showInputMessage="1" showErrorMessage="1" errorTitle="UWAGA" sqref="B226">
      <formula1>0</formula1>
      <formula2>10000</formula2>
    </dataValidation>
    <dataValidation type="whole" allowBlank="1" showInputMessage="1" showErrorMessage="1" sqref="D181:D182">
      <formula1>E181</formula1>
      <formula2>1000000</formula2>
    </dataValidation>
    <dataValidation type="whole" operator="greaterThanOrEqual" allowBlank="1" showInputMessage="1" showErrorMessage="1" sqref="C98">
      <formula1>D98</formula1>
    </dataValidation>
    <dataValidation type="whole" operator="lessThanOrEqual" allowBlank="1" showInputMessage="1" showErrorMessage="1" sqref="B87">
      <formula1>B78</formula1>
    </dataValidation>
    <dataValidation type="whole" allowBlank="1" showInputMessage="1" showErrorMessage="1" errorTitle="UWAGA" sqref="B225">
      <formula1>0</formula1>
      <formula2>10000</formula2>
    </dataValidation>
    <dataValidation operator="greaterThan" allowBlank="1" showInputMessage="1" showErrorMessage="1" sqref="A133"/>
    <dataValidation errorStyle="warning" type="whole" operator="lessThanOrEqual" showInputMessage="1" showErrorMessage="1" sqref="I78:I81">
      <formula1>H78</formula1>
    </dataValidation>
    <dataValidation errorStyle="warning" type="decimal" operator="lessThanOrEqual" showInputMessage="1" showErrorMessage="1" sqref="I82">
      <formula1>H82</formula1>
    </dataValidation>
    <dataValidation type="whole" operator="lessThanOrEqual" allowBlank="1" showErrorMessage="1" errorTitle="UWAGA" error="podana liczba godzin nie może być większa niż ogólna liczba godzin otwarcia biblioteki w ciągu tygodnia" sqref="B40">
      <formula1>B38</formula1>
    </dataValidation>
    <dataValidation type="whole" operator="lessThanOrEqual" allowBlank="1" showErrorMessage="1" errorTitle="UWAGA" error="podana liczba godzin nie może być większa niż ogólna liczba godzin otwarcia biblioteki w ciągu tygodnia" sqref="B41">
      <formula1>B38</formula1>
    </dataValidation>
    <dataValidation type="decimal" operator="lessThan" allowBlank="1" showInputMessage="1" showErrorMessage="1" sqref="J82">
      <formula1>100</formula1>
    </dataValidation>
    <dataValidation type="whole" operator="lessThanOrEqual" allowBlank="1" showInputMessage="1" showErrorMessage="1" sqref="C123">
      <formula1>C122</formula1>
    </dataValidation>
    <dataValidation type="whole" operator="lessThanOrEqual" allowBlank="1" showInputMessage="1" showErrorMessage="1" errorTitle="UWAGA" error="Liczba książek dźwiękowych nie może być większa niż liczba zbiorów audiowizualnych ogółem" sqref="H168 H172">
      <formula1>G168</formula1>
    </dataValidation>
    <dataValidation type="whole" operator="lessThanOrEqual" allowBlank="1" showInputMessage="1" showErrorMessage="1" errorTitle="UWAGA" error="Liczba wypożyczeń audiowizualnych nie może być większa niż liczba wypożyczeń ogółem pozostałych zbiorów nieelektronicznych" sqref="G168">
      <formula1>F168</formula1>
    </dataValidation>
    <dataValidation type="whole" operator="lessThanOrEqual" allowBlank="1" showInputMessage="1" showErrorMessage="1" errorTitle="UWAGA" error="Liczba wypożyczeń audiowizualnych nie może być większa niż liczba wypożyczeń ogółem pozostałych zbiorów nieelektronicznych" sqref="G172">
      <formula1>F172</formula1>
    </dataValidation>
    <dataValidation type="whole" allowBlank="1" showInputMessage="1" showErrorMessage="1" sqref="B187">
      <formula1>0</formula1>
      <formula2>200000000</formula2>
    </dataValidation>
  </dataValidations>
  <printOptions/>
  <pageMargins left="0.25" right="0.21" top="0.23" bottom="0.37" header="0.16" footer="0.27"/>
  <pageSetup fitToHeight="0" fitToWidth="1" horizontalDpi="600" verticalDpi="600" orientation="landscape" paperSize="9" scale="70" r:id="rId1"/>
  <rowBreaks count="3" manualBreakCount="3">
    <brk id="154" max="12" man="1"/>
    <brk id="196" max="12" man="1"/>
    <brk id="223"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Bibliotekarz</cp:lastModifiedBy>
  <cp:lastPrinted>2013-12-17T11:56:23Z</cp:lastPrinted>
  <dcterms:created xsi:type="dcterms:W3CDTF">2009-12-30T13:46:21Z</dcterms:created>
  <dcterms:modified xsi:type="dcterms:W3CDTF">2019-01-04T08:30:03Z</dcterms:modified>
  <cp:category/>
  <cp:version/>
  <cp:contentType/>
  <cp:contentStatus/>
</cp:coreProperties>
</file>